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Supply Darfur_2022\RFQ-ITB-RFP-Non formal solicitation\27. RFP for Construction of Additional Facilities in El Daein Hospital\Sent to Bidders\"/>
    </mc:Choice>
  </mc:AlternateContent>
  <xr:revisionPtr revIDLastSave="0" documentId="13_ncr:1_{61B8A869-65B4-435E-A241-945B5878F08E}" xr6:coauthVersionLast="47" xr6:coauthVersionMax="47" xr10:uidLastSave="{00000000-0000-0000-0000-000000000000}"/>
  <bookViews>
    <workbookView xWindow="-108" yWindow="-108" windowWidth="23256" windowHeight="12576" xr2:uid="{B7215A4D-0791-4F55-B286-96D867CDE8F1}"/>
  </bookViews>
  <sheets>
    <sheet name="Sheet1" sheetId="1" r:id="rId1"/>
  </sheets>
  <definedNames>
    <definedName name="_xlnm.Print_Area" localSheetId="0">Sheet1!$A$2:$G$214</definedName>
    <definedName name="_xlnm.Print_Titles" localSheetId="0">Sheet1!$6:$6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9" i="1" l="1"/>
  <c r="G120" i="1"/>
  <c r="G70" i="1"/>
  <c r="G69" i="1"/>
  <c r="G68" i="1"/>
  <c r="G67" i="1"/>
  <c r="G19" i="1"/>
  <c r="G16" i="1"/>
  <c r="G12" i="1"/>
  <c r="G11" i="1"/>
  <c r="G10" i="1"/>
  <c r="G9" i="1"/>
  <c r="G8" i="1"/>
  <c r="G187" i="1"/>
  <c r="G186" i="1"/>
  <c r="G185" i="1"/>
  <c r="G184" i="1"/>
  <c r="G183" i="1"/>
  <c r="G22" i="1"/>
  <c r="G23" i="1"/>
  <c r="G24" i="1"/>
  <c r="G25" i="1"/>
  <c r="G26" i="1"/>
  <c r="G29" i="1"/>
  <c r="G30" i="1"/>
  <c r="G175" i="1"/>
  <c r="D174" i="1"/>
  <c r="G174" i="1" s="1"/>
  <c r="G93" i="1"/>
  <c r="G32" i="1"/>
  <c r="G34" i="1"/>
  <c r="G35" i="1"/>
  <c r="G36" i="1"/>
  <c r="G37" i="1"/>
  <c r="G39" i="1"/>
  <c r="G40" i="1"/>
  <c r="G42" i="1"/>
  <c r="G43" i="1"/>
  <c r="G44" i="1"/>
  <c r="G45" i="1"/>
  <c r="G46" i="1"/>
  <c r="G49" i="1"/>
  <c r="G50" i="1"/>
  <c r="G52" i="1"/>
  <c r="G53" i="1"/>
  <c r="G54" i="1"/>
  <c r="G55" i="1"/>
  <c r="G57" i="1"/>
  <c r="G60" i="1"/>
  <c r="G62" i="1"/>
  <c r="G63" i="1"/>
  <c r="G73" i="1"/>
  <c r="G74" i="1"/>
  <c r="G75" i="1"/>
  <c r="G76" i="1"/>
  <c r="G77" i="1"/>
  <c r="G80" i="1"/>
  <c r="G81" i="1"/>
  <c r="G83" i="1"/>
  <c r="G85" i="1"/>
  <c r="G86" i="1"/>
  <c r="G87" i="1"/>
  <c r="G88" i="1"/>
  <c r="G90" i="1"/>
  <c r="G91" i="1"/>
  <c r="G94" i="1"/>
  <c r="G95" i="1"/>
  <c r="G96" i="1"/>
  <c r="G100" i="1"/>
  <c r="G101" i="1"/>
  <c r="G103" i="1"/>
  <c r="G104" i="1"/>
  <c r="G105" i="1"/>
  <c r="G106" i="1"/>
  <c r="G108" i="1"/>
  <c r="G111" i="1"/>
  <c r="G113" i="1"/>
  <c r="G114" i="1"/>
  <c r="G115" i="1"/>
  <c r="G116" i="1"/>
  <c r="G121" i="1"/>
  <c r="G126" i="1"/>
  <c r="G127" i="1"/>
  <c r="G128" i="1"/>
  <c r="G129" i="1"/>
  <c r="G130" i="1"/>
  <c r="G133" i="1"/>
  <c r="G134" i="1"/>
  <c r="G136" i="1"/>
  <c r="G138" i="1"/>
  <c r="G139" i="1"/>
  <c r="G140" i="1"/>
  <c r="G143" i="1"/>
  <c r="G144" i="1"/>
  <c r="G146" i="1"/>
  <c r="G147" i="1"/>
  <c r="G148" i="1"/>
  <c r="G149" i="1"/>
  <c r="G153" i="1"/>
  <c r="G154" i="1"/>
  <c r="G156" i="1"/>
  <c r="G157" i="1"/>
  <c r="G158" i="1"/>
  <c r="G159" i="1"/>
  <c r="G161" i="1"/>
  <c r="G164" i="1"/>
  <c r="G166" i="1"/>
  <c r="G170" i="1"/>
  <c r="G172" i="1"/>
  <c r="G177" i="1"/>
  <c r="G180" i="1"/>
  <c r="G181" i="1"/>
  <c r="G182" i="1"/>
  <c r="G176" i="1"/>
  <c r="D173" i="1"/>
  <c r="G173" i="1" s="1"/>
  <c r="D171" i="1"/>
  <c r="G171" i="1" s="1"/>
  <c r="D150" i="1"/>
  <c r="G150" i="1" s="1"/>
  <c r="D141" i="1"/>
  <c r="G141" i="1" s="1"/>
  <c r="D122" i="1"/>
  <c r="D123" i="1" s="1"/>
  <c r="G123" i="1" s="1"/>
  <c r="D97" i="1"/>
  <c r="G97" i="1" s="1"/>
  <c r="D17" i="1"/>
  <c r="D18" i="1" s="1"/>
  <c r="G18" i="1" s="1"/>
  <c r="G188" i="1" l="1"/>
  <c r="G194" i="1" s="1"/>
  <c r="G13" i="1"/>
  <c r="G190" i="1" s="1"/>
  <c r="G17" i="1"/>
  <c r="G64" i="1" s="1"/>
  <c r="G191" i="1" s="1"/>
  <c r="G117" i="1"/>
  <c r="G192" i="1" s="1"/>
  <c r="G122" i="1"/>
  <c r="G167" i="1" s="1"/>
  <c r="G193" i="1" s="1"/>
  <c r="G195" i="1" l="1"/>
</calcChain>
</file>

<file path=xl/sharedStrings.xml><?xml version="1.0" encoding="utf-8"?>
<sst xmlns="http://schemas.openxmlformats.org/spreadsheetml/2006/main" count="337" uniqueCount="152">
  <si>
    <t>ITEM</t>
  </si>
  <si>
    <t>DESCRIPTION</t>
  </si>
  <si>
    <t>QUANTITY</t>
  </si>
  <si>
    <t>UNITS</t>
  </si>
  <si>
    <t>RATE</t>
  </si>
  <si>
    <t>AMOUNT</t>
  </si>
  <si>
    <t>PRELIMINARIES</t>
  </si>
  <si>
    <t>L.S</t>
  </si>
  <si>
    <t>FOUNDATION</t>
  </si>
  <si>
    <t>Excavate 600mm wide, 500mm deep strip foundation trench</t>
  </si>
  <si>
    <t>LM</t>
  </si>
  <si>
    <t>Provide and lay granular fill material of 500mm depth of approved type in layers not exceeding 150mm thick well-watered and compacted as specified for the floor</t>
  </si>
  <si>
    <t>CM</t>
  </si>
  <si>
    <t xml:space="preserve">Provide and build 2 (Two) brick wall height 0.3m from NGL, of first class ordinary burnt red clay bricks in c/s mortar 1:6 for wall plinth, as per specifications &amp; drawings. All types of bricks must be approved by the Engineer before using. </t>
  </si>
  <si>
    <t>SM</t>
  </si>
  <si>
    <t>CONCRETE WORKS</t>
  </si>
  <si>
    <t>Allow for casting, formwork, curing and general cleaning</t>
  </si>
  <si>
    <t>REINFORCEMENT</t>
  </si>
  <si>
    <t>Reinforcement bar diameter 8</t>
  </si>
  <si>
    <t>KG</t>
  </si>
  <si>
    <t>reinforcement bar diameter 12</t>
  </si>
  <si>
    <t>200mm wide burnt brick masonry for walling and parapet jointed with sand cement mortar of ratio 1:4</t>
  </si>
  <si>
    <t>ROOF</t>
  </si>
  <si>
    <t>Provide and fix rafters made of rectangular steel pipes 40x80x3 mm @ 2 m C/C. with antirust. The price is inclusive of fixing in the walls and grout with concrete to fix the rafters as trusses</t>
  </si>
  <si>
    <t xml:space="preserve">Provide and fix purlins made from rectangular steel pipes 30x60x3 mm 100 mm c/c, painted with oil paint, anti rust, for verandah as per specifications and drawings. </t>
  </si>
  <si>
    <t>Fix 0.35mm thick Corrugated iron sheets on top of the steel frame as roof cover</t>
  </si>
  <si>
    <t>DOORS AND WINDOWS</t>
  </si>
  <si>
    <t>PC</t>
  </si>
  <si>
    <t>FINISHING</t>
  </si>
  <si>
    <t>20mm sand cement mortar external and internal plaster for the  walls</t>
  </si>
  <si>
    <t>ELECTRICAL WORKS</t>
  </si>
  <si>
    <t>Provide for supply, installation and all cables required for a complete electrical work including PVC conduits</t>
  </si>
  <si>
    <t>Ceiling mounted sweep fan Vortices NORDIK DESIGN 1S 160/60" (61460*) 14m3/h with Accessories like wall mounted 5-Position Speed Control, Infrared remote-control unit, non-corrosive type blades, regulator, fan hook, extension rod and all other accessories required. Minimum fan-to-floor distance shall be 230cm.  Price shall include PVC insulated conductors of 3x2.5mm2 inside PVC conduit of 16mm diameter including junction boxes with covers and insulating screw cap connectors.</t>
  </si>
  <si>
    <t>No</t>
  </si>
  <si>
    <t>Flush mounted double sockets</t>
  </si>
  <si>
    <t>Light Fittings and Lamps</t>
  </si>
  <si>
    <t>Type 1, disano 825EL Comfort (156538-00) with 4x18W</t>
  </si>
  <si>
    <t>Supply and fix 105W energy saving lamp with wiring of 2x2.5mm2 cable inside PVC conduit of 16mm diameter to be fixed at outside the  Buildings.</t>
  </si>
  <si>
    <t>Extra Over Light Points for Flush Mounted Switches Legrand Décor or approved equivalent</t>
  </si>
  <si>
    <t>Single Switch</t>
  </si>
  <si>
    <t>Sub/Main Distribution Board</t>
  </si>
  <si>
    <t>Flush/Surface mounted Sub/Main Distribution Board in steel sheet enclosure, CMDB with lockable door and including bus bars of  100A Amp 3 Phase/ICU=10KA, all necessary fixing and connecting accessories, complete and consisting:-</t>
  </si>
  <si>
    <t>1 Pc  50A, MCB, 3Phase</t>
  </si>
  <si>
    <t>BILL 12, Fire Extinguishers</t>
  </si>
  <si>
    <t>Supply and install 6 Kg ABC Powder Fire Extinguisher containing Mono Ammonium Phosphate Powder 50, Stored Pressure Type, Pressure Gauge, fitted with discharge hose and  wall mounting bracket, discharge time less than 15 Secs, controllable discharge mechanism, minimum range 4 Meters, applicable on Class A,B,C and electrically started fire</t>
  </si>
  <si>
    <t>COVER SHADE AND OTHER WORKS</t>
  </si>
  <si>
    <t>Supply and Fix</t>
  </si>
  <si>
    <t>Mass concrete class 25 (1:2:4) to anchor  columns to the ground, rate to include all related works</t>
  </si>
  <si>
    <t>Backfilling of Ground with sandy/APPROVED quarry material and compact it with water curing up to 200mm above ground surface, rate to include all related works</t>
  </si>
  <si>
    <t>M3</t>
  </si>
  <si>
    <t xml:space="preserve"> Circular Hollow section,CHS 50mm diameter by 3 mm thick for vertical columns</t>
  </si>
  <si>
    <t>Installation of 2.2meter wider by 2.2 high metal gate fabricated from 60x30x3mm frame covered with 2 mm thick plain sheets. Complete with locks, hinges and two coat of paint</t>
  </si>
  <si>
    <t>ROOFING</t>
  </si>
  <si>
    <t>RECEPTION 4X4 METERS</t>
  </si>
  <si>
    <t>LABORATORY 4X4 METERS</t>
  </si>
  <si>
    <t>WALLING FOR RECEPTION ROOM</t>
  </si>
  <si>
    <t>WALLING FOR LAB ROOM</t>
  </si>
  <si>
    <t>WALLING FOR WARD</t>
  </si>
  <si>
    <t>Provide and lay granular fill material of 500mm depth of approved type in layers not exceeding 150mm thick well-watered and compacted as specified for the floor under the plain concrete</t>
  </si>
  <si>
    <t>Provide and lay natural stone for foundation 600mm width, 500mm height (height as per measurements at site) in cement sand mortar mix 1:6 for Ward. Stone on the excavated trench.</t>
  </si>
  <si>
    <t>Provide and fix rafters made of rectangular steel pipes 40x80x3 mm, spacing as shown in the drawings. with antirust. The price is inclusive of fixing in the walls and grout with concrete to fix the rafters as trusses</t>
  </si>
  <si>
    <t xml:space="preserve">Provide and fix purlins made from rectangular steel pipes 30x60x3 mm 820 mm c/c, painted with oil paint, anti rust, for all Ward in truss 1 diagonals and purlins as per specifications and drawings. </t>
  </si>
  <si>
    <t>Supply and fix 4 ft lamp with wiring of 2x2.5mm2 cable inside PVC conduit of 16mm diameter to be fixed inside Ward.</t>
  </si>
  <si>
    <t>1 Pc  100A, MCB, 12Phase</t>
  </si>
  <si>
    <t>Excavate 600mm wide, 500mm deep strip foundation trench.</t>
  </si>
  <si>
    <t>Concrete grade 20 for ground slab, 100mm thick. Provide for formwork, float finish and curing for a minimum of seven days</t>
  </si>
  <si>
    <t>Provide &amp; Cast Reinforced Concrete 1:2:4 Grade 25 for ring beam rebar shall be 4 bars of 12 mm and links 8 mm @ 20 cm c/c.</t>
  </si>
  <si>
    <t>1000X2150, Provide (Chinese Door, 0.9 mm thick) manufactured steel skinned doors and install complete with cylinder locks  subject to approved sample by the Engineer.</t>
  </si>
  <si>
    <t>Provide and lay natural stone for foundation 600mm width, 500mm height (height as per measurements at site) in cement sand mortar mix 1:6 for Lab. Stone on the excavated trench.</t>
  </si>
  <si>
    <t>Provide and lay natural stone for foundation 600mm width, 500mm height (height as per measurements at site) in cement sand mortar mix 1:6 for guard room.</t>
  </si>
  <si>
    <t>Concrete grade 20 for plain concrete under the footings, 100mm thick. Provide for formwork, float finish and curing for a minimum of seven days</t>
  </si>
  <si>
    <t>Rectangular Hollow Section,  RHS 80x40x3mm for Tie beams, struts, ties and rafters, rate to include all related works for truss frame and rafters.</t>
  </si>
  <si>
    <t>Rectangular Hollow Section,60x30x3mm for Purlins spaced at 1000mm Center to center, rate to include all related works for inside truss diagonals and for purlins</t>
  </si>
  <si>
    <t xml:space="preserve">Rectangular Hollow Section, 60x30x3mm for horizontal supports  and vertical support @ 82 cm c/c 0.5 m for vertical supports. </t>
  </si>
  <si>
    <t>Approved 2mm wall master/stucco (Texture painting of Almohandis Brand) finish for column and beam surfaces and walls externally</t>
  </si>
  <si>
    <t>Increase the wall height with 0.5m with red bricks (0.4m height) including plastering and painting.</t>
  </si>
  <si>
    <t>Painting works for existing buildings  well scraped cleaned with acrylic primer coat and two top silk vinyl paint, as directed by the engineer.</t>
  </si>
  <si>
    <t>Provide for cutting, bending and tying  with  binding wire</t>
  </si>
  <si>
    <t xml:space="preserve">Supply and fix suspended ceiling from gypsum board square tiles 60x 60 cm, and Aluminum frames T profile, and the suspended hanging system, including aluminum L profile. The sample to be presented prior installation </t>
  </si>
  <si>
    <t>1200x1500mm Aluminum framed windows with panels (Two panels slide) factory made, fixed with 5mm glass, rubber linings, hinges and handles. The windows shall include stainless steel mosquito mesh. Rate also include the Grills made of 60x30x3 mm &amp; 40x20x3mm RHS.</t>
  </si>
  <si>
    <t>Acrylic primer painting and two coat silk (Almohandis brand Silk) vinyl or all internal surfaces to the approved color scheme</t>
  </si>
  <si>
    <t>Provide for a 4 sqmm armored connection cable from the building to the nearest power source/ DB. The rate should include excavation, laying and connection with cable cleats</t>
  </si>
  <si>
    <t>Excavation of 500X500X500mm deep holes to receive steel columns, rate to include all related works</t>
  </si>
  <si>
    <t>Mild steel sections including cutting, welding, painting with antirust and finish with three coats of oil emulsion paint. All metal thickness shall be of minimum 3mm</t>
  </si>
  <si>
    <t>Supply and fabricate of Galvanized Corrugated Iron sheets (Zink sheet) mirror 0.5 m depth at identified sides @500mm wide using mechanical screw bolts, rate to include all related works</t>
  </si>
  <si>
    <t xml:space="preserve">0.35mm Thick Galvanized Corrugated Iron sheets (Zink sheet) fixed on the roof frame with J-bolts (anchor) and rubber washers </t>
  </si>
  <si>
    <t>Fabricate and install sign board, text and design photo will be submitted by site engineer</t>
  </si>
  <si>
    <t xml:space="preserve">Material storage, cleaning, scaffolding, temporary hoarding, setting out works and general mobilization and demobilization. </t>
  </si>
  <si>
    <t>Remove, dismantle any fence or wall in the new construction area as per engineer instructions</t>
  </si>
  <si>
    <t>CONCRETE WORKS FOR WARD</t>
  </si>
  <si>
    <t>Provide &amp; Cast Reinforced Concrete 1:2:4 Grade 25 on the footings (1200mm x 1200mm x 300) and for columns (300x300mm). Rebar shall be 12 mm @ 15 cm c/c both way in the isolated footing, and 6 bars 12 mm with 8 mm links @ 20 cm c/c for columns</t>
  </si>
  <si>
    <t>Provide &amp; Cast Reinforced Concrete 1:2:4 Grade 25 on the ground beam (300mm x 300mm). Rebar shall be 6 bars 12 mm diameter with links 8 mm @ 20 cm c/c.</t>
  </si>
  <si>
    <t>Provide &amp; Cast Reinforced Concrete 1:2:4 Grade 25 for the ring beam (200mm x 200mm) rebar shall be 4 bars of 12 mm and links 8 mm @ 20 cm c/c.</t>
  </si>
  <si>
    <t>Provide and fix ceramic skirting 10 cm high, grade one same above quality.</t>
  </si>
  <si>
    <t>Provide for supply, installation and all cables, wires, accessories required for a complete electrical work including PVC conduits</t>
  </si>
  <si>
    <t>Type 1, disano 825EL Comfort (156538-00) with 4x18W/ 60x60 cm ceiling lamps</t>
  </si>
  <si>
    <t>Flush/Surface mounted Sub/Main Distribution Board (12 Lines) in steel sheet enclosure, CMDB with lockable door and including bus bars of  100A Amp 3 Phase/ICU=10KA, all necessary fixing and connecting accessories, complete and consisting:-</t>
  </si>
  <si>
    <t>Fire Extinguishers</t>
  </si>
  <si>
    <t xml:space="preserve">Provide for a 35 sqmm armored connection cable from the building to the nearest power source. The rate should include excavation, laying and connection with cable cleats, inserting pvc pipes 2 inchs where needed. </t>
  </si>
  <si>
    <t>Provide &amp; Cast Reinforced Concrete 1:2:4 Grade 25 on the footings (1200mm x 1200mm x 300). Rebar shall be 12 mm @ 15 cm c/c both way in the isolated footing. And for columns (300x300mm), 6 bars 12 mm with 8 mm links @ 20 cm c/c for columns</t>
  </si>
  <si>
    <t>Supply and install laboratory work top of marble dimensions 600mm wide by 2000mm long, 30mm thick fixed on tope of aluminum framed, mdf cabinets turkey made.</t>
  </si>
  <si>
    <t>Supply aluminum framed shelves measuring 2 meter high by 400mm wide by 2000 mm long for storage of medical equipment</t>
  </si>
  <si>
    <t>Provide &amp; Cast Reinforced Concrete 1:2:4 Grade 25 on the ground beam (300mm x 300mm). Rebar shall be 6 bars 12 mm diameter with links 8 mm @ 20 cm c/c</t>
  </si>
  <si>
    <t>Supply and construct a stone foundation with cement mortar (1:6) 500mm below ground surface and 600 mm width, to build surrounding wall in veranda.</t>
  </si>
  <si>
    <t>Excavate required depth for strip  foundation (500mm*500mm) based on leveling, rate includes disposal of excavation to away or selected area/use, to build surrounding wall in veranda.</t>
  </si>
  <si>
    <t>job</t>
  </si>
  <si>
    <t xml:space="preserve">300mm wide burnt brick masonry one and half wall, for curbing in surrounding wall in veranda. Over the stone and below the 20 cm wall,  jointed with sand cement mortar of ratio 1:4, height of curbing shall be 30 cm from NGL. </t>
  </si>
  <si>
    <t>Supply materials and cast 100mm thick concrete (1:2:4) for ground slab plain concrete as paving slabs, rate to include all related works</t>
  </si>
  <si>
    <t xml:space="preserve">Provide and fix purlins made from rectangular steel pipes 30x60x3 mm @ 820 mm c/c, painted with oil paint, anti rust, for all Ward in truss 1 diagonals and purlins as per specifications and drawings. </t>
  </si>
  <si>
    <t>ROOF FOR LAB ROOM</t>
  </si>
  <si>
    <r>
      <t xml:space="preserve">Provide concrete class 25 and cast around the perimeter of the building as 70mm thick paving slab, 1.2 meter wide </t>
    </r>
    <r>
      <rPr>
        <b/>
        <sz val="12"/>
        <color theme="1"/>
        <rFont val="Arial"/>
        <family val="2"/>
      </rPr>
      <t>Mastaba Infront of hospital. Rate including the filling by subgrade materials or coarse sand 25cm.</t>
    </r>
  </si>
  <si>
    <r>
      <t xml:space="preserve">Provide and build 1 (one) brick wall height 0.3m from NGL, over built stone foundation, of first class ordinary burnt red clay bricks in c/s mortar 1:6 for </t>
    </r>
    <r>
      <rPr>
        <b/>
        <sz val="12"/>
        <color theme="1"/>
        <rFont val="Arial"/>
        <family val="2"/>
      </rPr>
      <t>curbing wall</t>
    </r>
    <r>
      <rPr>
        <sz val="12"/>
        <color theme="1"/>
        <rFont val="Arial"/>
        <family val="2"/>
      </rPr>
      <t xml:space="preserve"> for </t>
    </r>
    <r>
      <rPr>
        <b/>
        <sz val="12"/>
        <color theme="1"/>
        <rFont val="Arial"/>
        <family val="2"/>
      </rPr>
      <t>Mastaba</t>
    </r>
    <r>
      <rPr>
        <sz val="12"/>
        <color theme="1"/>
        <rFont val="Arial"/>
        <family val="2"/>
      </rPr>
      <t>, as per specifications &amp; drawings. Contractor shall consider the water drainage channels/ way by fixing 4 inches PVC pipes.</t>
    </r>
  </si>
  <si>
    <t>Supply and fix 600x600mm Heavy Duty, water resistant, non slippery ceramic floor tiles for the wards Samples shall be approved by site Engineer prior to procurement</t>
  </si>
  <si>
    <t xml:space="preserve">Supply and fix 4 ft lamp with wiring of 2x2.5mm2 cable inside PVC conduit of 16mm diameter to be fixed inside Ward, Philips brand is preferred </t>
  </si>
  <si>
    <t>Provide for installation of ceramic pedestal wash hand basin include connection to fresh water lines and waste line from the nearest source. With wall ceramic Infront of hand wash basin. Rate includes the 2 inch pipes to nearest sanitary network.</t>
  </si>
  <si>
    <t>Provide for installation of ceramic pedestal wash hand basin include connection to fresh water lines and waste line from the nearest source</t>
  </si>
  <si>
    <t xml:space="preserve">Ramp and stair Infront of veranda from one brick thick, filling, plain concrete 10 cm thick, wide 2.1 m and length 2.2 m, the ramp slope shall be not more than 10 degree or as directed by engineer, step riser 15 cm, step tread 30 cm. </t>
  </si>
  <si>
    <t>OTHER INFORMATION PARTERNING TO YOUR QUOTATION</t>
  </si>
  <si>
    <r>
      <t>Other I</t>
    </r>
    <r>
      <rPr>
        <b/>
        <sz val="12"/>
        <color indexed="8"/>
        <rFont val="Calibri"/>
        <family val="2"/>
      </rPr>
      <t>nformation pertaining to our RFQ are as follows:</t>
    </r>
  </si>
  <si>
    <t>Yes, we will comply (State, as required)</t>
  </si>
  <si>
    <t>No, we cannot comply (state as required)</t>
  </si>
  <si>
    <t>Confirmation that your financial offer has no cancelations or corrective fluid. (any corrective fluid on your offer will lead to disqualification)</t>
  </si>
  <si>
    <t>Confirmation that your works will meet UNHCR's specifications and quality standards</t>
  </si>
  <si>
    <t>What is the currency of your offer?</t>
  </si>
  <si>
    <t>If you are offering in USD please ensure that you have a USD account at Blue Nile Mashreq Bank or UNHCR may pay in another currency using the UN exchange rate.</t>
  </si>
  <si>
    <t xml:space="preserve">State the E mail of your company </t>
  </si>
  <si>
    <t>Please state 2 mobile phone numbers of your company</t>
  </si>
  <si>
    <r>
      <t xml:space="preserve">Acceptance of UNHCR General conditions of contract for civil works </t>
    </r>
    <r>
      <rPr>
        <b/>
        <i/>
        <sz val="12"/>
        <rFont val="Calibri"/>
        <family val="2"/>
      </rPr>
      <t xml:space="preserve">(State yes/no) </t>
    </r>
    <r>
      <rPr>
        <b/>
        <sz val="12"/>
        <rFont val="Calibri"/>
        <family val="2"/>
      </rPr>
      <t>__________________________</t>
    </r>
  </si>
  <si>
    <t>Company Name:______________________________________________________________________</t>
  </si>
  <si>
    <t>Authorized Person &amp; Title:_______________________________________________________________</t>
  </si>
  <si>
    <t>Company Telephone No:___________________________________________________</t>
  </si>
  <si>
    <t>Signature &amp; stamp:    _______________________________</t>
  </si>
  <si>
    <t xml:space="preserve"> Date:                        ___________________________________</t>
  </si>
  <si>
    <t>WARD 7X5 METERS</t>
  </si>
  <si>
    <t>Reinforcement bar diameter 12</t>
  </si>
  <si>
    <t xml:space="preserve">SUMMARY FOR CONSTRUCTION WORKS OF ADDITIONAL HEALTH FACILITIES FOR EL DAEIN HOSPITAL </t>
  </si>
  <si>
    <r>
      <t xml:space="preserve">Offer Validity: </t>
    </r>
    <r>
      <rPr>
        <b/>
        <sz val="12"/>
        <color indexed="8"/>
        <rFont val="Calibri"/>
        <family val="2"/>
      </rPr>
      <t>(minimum 30 Calendar Days).</t>
    </r>
  </si>
  <si>
    <t>What is your delivery lead time in days? (Maximum 90 days)</t>
  </si>
  <si>
    <t>SUB-TOTAL 1 PRELIMINARIES</t>
  </si>
  <si>
    <t>SUB-TOTAL 2 WARD</t>
  </si>
  <si>
    <t>SUB-TOTAL 3 LABORATORY</t>
  </si>
  <si>
    <t>SUB-TOTAL 4 RECEPTION</t>
  </si>
  <si>
    <t>SUB-TOTAL 5 COVER SHADE WORKS</t>
  </si>
  <si>
    <t>SUB-TOTAL 2 FOR WARDS</t>
  </si>
  <si>
    <t>SUB-TOTAL 1 FOR PRELIMINARIES</t>
  </si>
  <si>
    <t>SUB-TOTAL 3 FOR LABORATORY</t>
  </si>
  <si>
    <t>SUB-TOTAL 4 FOR RECEPTION</t>
  </si>
  <si>
    <t xml:space="preserve">TOTAL </t>
  </si>
  <si>
    <t>SUB-TOTAL 5 FOR COVER SHADE AND OTHER WORKS</t>
  </si>
  <si>
    <t>REQUEST FOR QUOTATION No:22/UNHCR/SDNELF/SUP/RFQ/027                                                                                                                                                                                                                                                                                                            FOR CONSTRUCTION OF ADDITIONAL HEALTH FACILITIES FOR EL DAEIN HOSPITAL, EAST DARFUR</t>
  </si>
  <si>
    <t>QUOTATION TO BE RECEIVED ON OR BEFORE: 18/09/2022 by 23:59 Sudan Time</t>
  </si>
  <si>
    <t>DATE: 06/09/2022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</si>
</sst>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0" x14ac:knownFonts="1">
    <font>
      <sz val="11"/>
      <color theme="1"/>
      <name val="Calibri"/>
      <family val="2"/>
      <scheme val="minor"/>
    </font>
    <font>
      <sz val="11"/>
      <color theme="1"/>
      <name val="Calibri"/>
      <family val="2"/>
      <scheme val="minor"/>
    </font>
    <font>
      <sz val="10"/>
      <name val="Arial"/>
      <family val="2"/>
    </font>
    <font>
      <sz val="12"/>
      <name val="Arial"/>
      <family val="2"/>
    </font>
    <font>
      <sz val="9"/>
      <name val="Arial"/>
      <family val="2"/>
    </font>
    <font>
      <b/>
      <sz val="12"/>
      <name val="Arial"/>
      <family val="2"/>
    </font>
    <font>
      <b/>
      <sz val="12"/>
      <color theme="1"/>
      <name val="Arial"/>
      <family val="2"/>
    </font>
    <font>
      <b/>
      <sz val="12"/>
      <color rgb="FF000000"/>
      <name val="Arial"/>
      <family val="2"/>
    </font>
    <font>
      <sz val="12"/>
      <color theme="1"/>
      <name val="Arial"/>
      <family val="2"/>
    </font>
    <font>
      <sz val="12"/>
      <color rgb="FF000000"/>
      <name val="Arial"/>
      <family val="2"/>
    </font>
    <font>
      <b/>
      <sz val="9"/>
      <name val="Arial"/>
      <family val="2"/>
    </font>
    <font>
      <b/>
      <sz val="14"/>
      <name val="Arial"/>
      <family val="2"/>
    </font>
    <font>
      <sz val="8"/>
      <name val="Calibri"/>
      <family val="2"/>
      <scheme val="minor"/>
    </font>
    <font>
      <b/>
      <sz val="11"/>
      <color theme="1"/>
      <name val="Calibri"/>
      <family val="2"/>
      <scheme val="minor"/>
    </font>
    <font>
      <sz val="12"/>
      <color theme="1"/>
      <name val="Calibri"/>
      <family val="2"/>
      <scheme val="minor"/>
    </font>
    <font>
      <b/>
      <sz val="12"/>
      <name val="Calibri"/>
      <family val="2"/>
    </font>
    <font>
      <b/>
      <sz val="12"/>
      <color indexed="8"/>
      <name val="Calibri"/>
      <family val="2"/>
    </font>
    <font>
      <b/>
      <i/>
      <sz val="12"/>
      <name val="Calibri"/>
      <family val="2"/>
    </font>
    <font>
      <b/>
      <sz val="14"/>
      <name val="Calibri"/>
      <family val="2"/>
    </font>
    <font>
      <b/>
      <sz val="16"/>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rgb="FF92D050"/>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89">
    <xf numFmtId="0" fontId="0" fillId="0" borderId="0" xfId="0"/>
    <xf numFmtId="0" fontId="4"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3" fontId="6" fillId="0" borderId="1" xfId="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justify" vertical="center" wrapText="1"/>
    </xf>
    <xf numFmtId="0" fontId="5" fillId="0" borderId="1" xfId="2" applyFont="1" applyBorder="1" applyAlignment="1">
      <alignment horizontal="center" vertical="center" wrapText="1"/>
    </xf>
    <xf numFmtId="0" fontId="3" fillId="0" borderId="1" xfId="2" applyFont="1" applyBorder="1" applyAlignment="1">
      <alignment horizontal="center" vertical="center" wrapText="1"/>
    </xf>
    <xf numFmtId="43" fontId="4" fillId="0" borderId="0" xfId="1" applyFont="1" applyAlignment="1">
      <alignment horizontal="center"/>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xf>
    <xf numFmtId="43" fontId="10" fillId="0" borderId="0" xfId="1" applyFont="1" applyAlignment="1">
      <alignment horizontal="center"/>
    </xf>
    <xf numFmtId="0" fontId="10" fillId="0" borderId="0" xfId="0" applyFont="1"/>
    <xf numFmtId="0" fontId="13" fillId="0" borderId="0" xfId="0" applyFont="1"/>
    <xf numFmtId="43" fontId="4" fillId="3" borderId="0" xfId="1" applyFont="1" applyFill="1" applyAlignment="1">
      <alignment horizontal="center"/>
    </xf>
    <xf numFmtId="43" fontId="5" fillId="0" borderId="1" xfId="1" applyFont="1" applyBorder="1" applyAlignment="1">
      <alignment vertical="center"/>
    </xf>
    <xf numFmtId="0" fontId="0" fillId="0" borderId="0" xfId="0" applyAlignment="1">
      <alignment vertical="center"/>
    </xf>
    <xf numFmtId="0" fontId="8" fillId="0" borderId="1" xfId="0" applyFont="1" applyBorder="1" applyAlignment="1">
      <alignment horizontal="center" vertical="center"/>
    </xf>
    <xf numFmtId="0" fontId="6" fillId="0" borderId="1" xfId="0" applyFont="1" applyFill="1" applyBorder="1" applyAlignment="1">
      <alignment horizontal="justify" vertical="center" wrapText="1"/>
    </xf>
    <xf numFmtId="0" fontId="5" fillId="0" borderId="1" xfId="0" applyFont="1" applyBorder="1" applyAlignment="1">
      <alignment vertical="center" wrapText="1"/>
    </xf>
    <xf numFmtId="0" fontId="4" fillId="0" borderId="0" xfId="0" applyFont="1" applyAlignment="1">
      <alignment vertical="center"/>
    </xf>
    <xf numFmtId="0" fontId="0" fillId="4" borderId="0" xfId="0" applyFill="1"/>
    <xf numFmtId="0" fontId="7" fillId="4" borderId="1" xfId="0" applyFont="1" applyFill="1" applyBorder="1" applyAlignment="1">
      <alignment horizontal="center" vertical="center"/>
    </xf>
    <xf numFmtId="0" fontId="6" fillId="4" borderId="1" xfId="0" applyFont="1" applyFill="1" applyBorder="1" applyAlignment="1">
      <alignment horizontal="justify" vertical="center" wrapText="1"/>
    </xf>
    <xf numFmtId="0" fontId="10" fillId="4" borderId="0" xfId="0" applyFont="1" applyFill="1"/>
    <xf numFmtId="0" fontId="13" fillId="4" borderId="0" xfId="0" applyFont="1" applyFill="1"/>
    <xf numFmtId="0" fontId="8" fillId="0" borderId="1" xfId="0" applyFont="1" applyFill="1" applyBorder="1" applyAlignment="1">
      <alignment horizontal="justify" vertical="center" wrapText="1"/>
    </xf>
    <xf numFmtId="43" fontId="4" fillId="0" borderId="0" xfId="1" applyFont="1" applyFill="1" applyAlignment="1">
      <alignment horizontal="center"/>
    </xf>
    <xf numFmtId="0" fontId="4" fillId="0" borderId="0" xfId="0" applyFont="1" applyFill="1"/>
    <xf numFmtId="0" fontId="0" fillId="0" borderId="0" xfId="0" applyFill="1"/>
    <xf numFmtId="0" fontId="5" fillId="0" borderId="1" xfId="2" applyFont="1" applyFill="1" applyBorder="1" applyAlignment="1">
      <alignment horizontal="center" vertical="center" wrapText="1"/>
    </xf>
    <xf numFmtId="2" fontId="8" fillId="0" borderId="1" xfId="0" applyNumberFormat="1" applyFont="1" applyBorder="1" applyAlignment="1">
      <alignment horizontal="center" vertical="center"/>
    </xf>
    <xf numFmtId="2" fontId="3" fillId="0" borderId="1" xfId="2" applyNumberFormat="1" applyFont="1" applyBorder="1" applyAlignment="1">
      <alignment horizontal="center" vertical="center" wrapText="1"/>
    </xf>
    <xf numFmtId="2" fontId="9" fillId="0" borderId="1" xfId="0" applyNumberFormat="1" applyFont="1" applyBorder="1" applyAlignment="1">
      <alignment horizontal="center" vertical="center"/>
    </xf>
    <xf numFmtId="0" fontId="14" fillId="0" borderId="0" xfId="0" applyFont="1" applyAlignment="1">
      <alignment horizontal="center" vertical="center"/>
    </xf>
    <xf numFmtId="0" fontId="15" fillId="0" borderId="3" xfId="0" applyFont="1" applyBorder="1" applyAlignment="1">
      <alignment vertical="center" wrapText="1"/>
    </xf>
    <xf numFmtId="2" fontId="8" fillId="0" borderId="1" xfId="0" applyNumberFormat="1" applyFont="1" applyBorder="1" applyAlignment="1">
      <alignment horizontal="center" vertical="center" wrapText="1"/>
    </xf>
    <xf numFmtId="2" fontId="6"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8" fillId="4"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4" fontId="8" fillId="0" borderId="1" xfId="0" applyNumberFormat="1" applyFont="1" applyBorder="1" applyAlignment="1">
      <alignment horizontal="center" vertical="center"/>
    </xf>
    <xf numFmtId="43" fontId="5" fillId="0" borderId="1" xfId="1" applyFont="1" applyFill="1" applyBorder="1" applyAlignment="1">
      <alignment horizontal="center" vertical="center" wrapText="1"/>
    </xf>
    <xf numFmtId="0" fontId="15" fillId="0" borderId="2" xfId="0" applyFont="1" applyBorder="1" applyAlignment="1">
      <alignment horizontal="left" vertical="center"/>
    </xf>
    <xf numFmtId="0" fontId="18" fillId="0" borderId="2" xfId="0" applyFont="1" applyBorder="1" applyAlignment="1">
      <alignment horizontal="left" vertical="center"/>
    </xf>
    <xf numFmtId="0" fontId="11" fillId="0" borderId="2" xfId="0" applyFont="1" applyBorder="1" applyAlignment="1">
      <alignment horizontal="center" vertical="center" wrapText="1"/>
    </xf>
    <xf numFmtId="0" fontId="15" fillId="0" borderId="2" xfId="0" applyFont="1" applyBorder="1" applyAlignment="1">
      <alignment horizontal="left" vertical="center" wrapText="1"/>
    </xf>
    <xf numFmtId="0" fontId="17" fillId="0" borderId="2" xfId="0" applyFont="1" applyBorder="1" applyAlignment="1">
      <alignment horizontal="center" vertical="center" wrapText="1"/>
    </xf>
    <xf numFmtId="0" fontId="11" fillId="0" borderId="2" xfId="0" applyFont="1" applyBorder="1" applyAlignment="1">
      <alignment horizontal="center" vertical="top"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2" fontId="8" fillId="0" borderId="6"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0" fontId="9" fillId="0" borderId="1" xfId="0" applyFont="1" applyFill="1" applyBorder="1" applyAlignment="1">
      <alignment horizontal="center" vertical="center"/>
    </xf>
    <xf numFmtId="2" fontId="8" fillId="0" borderId="6" xfId="0" applyNumberFormat="1"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8" fillId="0" borderId="6"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43" fontId="6" fillId="0" borderId="1" xfId="1" applyFont="1" applyFill="1" applyBorder="1" applyAlignment="1">
      <alignment vertical="center" wrapText="1"/>
    </xf>
    <xf numFmtId="43" fontId="8" fillId="0" borderId="1" xfId="1" applyFont="1" applyFill="1" applyBorder="1" applyAlignment="1">
      <alignment vertical="center" wrapText="1"/>
    </xf>
    <xf numFmtId="43" fontId="8" fillId="5" borderId="1" xfId="1" applyFont="1" applyFill="1" applyBorder="1" applyAlignment="1">
      <alignment vertical="center" wrapText="1"/>
    </xf>
    <xf numFmtId="43" fontId="6" fillId="4" borderId="1" xfId="1" applyFont="1" applyFill="1" applyBorder="1" applyAlignment="1">
      <alignment vertical="center" wrapText="1"/>
    </xf>
    <xf numFmtId="43" fontId="6" fillId="5" borderId="1" xfId="1" applyFont="1" applyFill="1" applyBorder="1" applyAlignment="1">
      <alignment vertical="center" wrapText="1"/>
    </xf>
    <xf numFmtId="43" fontId="11" fillId="0" borderId="1" xfId="1" applyFont="1" applyBorder="1" applyAlignment="1"/>
    <xf numFmtId="43" fontId="3" fillId="0" borderId="2" xfId="1" applyFont="1" applyFill="1" applyBorder="1" applyAlignment="1"/>
    <xf numFmtId="43" fontId="0" fillId="0" borderId="0" xfId="1" applyFont="1" applyAlignment="1"/>
    <xf numFmtId="43" fontId="6" fillId="0" borderId="1" xfId="1" applyFont="1" applyBorder="1" applyAlignment="1">
      <alignment vertical="center" wrapText="1"/>
    </xf>
    <xf numFmtId="43" fontId="17" fillId="0" borderId="2" xfId="1" applyFont="1" applyBorder="1" applyAlignment="1">
      <alignment vertical="center" wrapText="1"/>
    </xf>
    <xf numFmtId="43" fontId="11" fillId="2" borderId="1" xfId="1" applyFont="1" applyFill="1" applyBorder="1" applyAlignment="1"/>
    <xf numFmtId="0" fontId="19" fillId="0" borderId="0" xfId="0" applyFont="1" applyAlignment="1">
      <alignment horizontal="center" wrapText="1"/>
    </xf>
    <xf numFmtId="0" fontId="19" fillId="0" borderId="9"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justify" vertical="center" wrapText="1"/>
    </xf>
    <xf numFmtId="2" fontId="8" fillId="0" borderId="0" xfId="0" applyNumberFormat="1" applyFont="1" applyBorder="1" applyAlignment="1">
      <alignment horizontal="center" vertical="center" wrapText="1"/>
    </xf>
    <xf numFmtId="43" fontId="11" fillId="2" borderId="0" xfId="1" applyFont="1" applyFill="1" applyBorder="1" applyAlignment="1"/>
  </cellXfs>
  <cellStyles count="4">
    <cellStyle name="Comma" xfId="1" builtinId="3"/>
    <cellStyle name="Normal" xfId="0" builtinId="0"/>
    <cellStyle name="Normal 3" xfId="3" xr:uid="{1DA7878E-FA0D-46AB-980B-90EC388F30FF}"/>
    <cellStyle name="Normal_Sayfa1 2" xfId="2" xr:uid="{C75ADC0D-DA41-48A0-A26E-97DEC1F03E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7FB49-B438-498A-B333-7C54CFB2BBD4}">
  <sheetPr>
    <pageSetUpPr fitToPage="1"/>
  </sheetPr>
  <dimension ref="A2:K214"/>
  <sheetViews>
    <sheetView tabSelected="1" view="pageBreakPreview" topLeftCell="A203" zoomScaleNormal="100" zoomScaleSheetLayoutView="100" workbookViewId="0">
      <selection activeCell="C203" sqref="C203:D203"/>
    </sheetView>
  </sheetViews>
  <sheetFormatPr defaultRowHeight="14.4" x14ac:dyDescent="0.3"/>
  <cols>
    <col min="2" max="2" width="8.77734375" style="20"/>
    <col min="3" max="3" width="95.5546875" customWidth="1"/>
    <col min="4" max="4" width="13.44140625" style="45" customWidth="1"/>
    <col min="5" max="5" width="8.88671875" style="45"/>
    <col min="6" max="6" width="14" style="45" customWidth="1"/>
    <col min="7" max="7" width="16.88671875" style="79" customWidth="1"/>
  </cols>
  <sheetData>
    <row r="2" spans="2:11" ht="27.15" customHeight="1" x14ac:dyDescent="0.3"/>
    <row r="3" spans="2:11" ht="31.2" customHeight="1" x14ac:dyDescent="0.4">
      <c r="B3"/>
      <c r="C3" s="83" t="s">
        <v>151</v>
      </c>
      <c r="D3" s="83"/>
      <c r="E3" s="83"/>
      <c r="F3" s="83"/>
      <c r="G3" s="83"/>
    </row>
    <row r="4" spans="2:11" ht="48.6" customHeight="1" x14ac:dyDescent="0.4">
      <c r="C4" s="83" t="s">
        <v>149</v>
      </c>
      <c r="D4" s="83"/>
      <c r="E4" s="83"/>
      <c r="F4" s="83"/>
      <c r="G4" s="83"/>
    </row>
    <row r="5" spans="2:11" ht="25.8" customHeight="1" x14ac:dyDescent="0.3">
      <c r="C5" s="84" t="s">
        <v>150</v>
      </c>
      <c r="D5" s="84"/>
      <c r="E5" s="84"/>
      <c r="F5" s="84"/>
      <c r="G5" s="84"/>
    </row>
    <row r="6" spans="2:11" s="20" customFormat="1" ht="27.15" customHeight="1" x14ac:dyDescent="0.3">
      <c r="B6" s="14" t="s">
        <v>0</v>
      </c>
      <c r="C6" s="23" t="s">
        <v>1</v>
      </c>
      <c r="D6" s="14" t="s">
        <v>2</v>
      </c>
      <c r="E6" s="14" t="s">
        <v>3</v>
      </c>
      <c r="F6" s="51" t="s">
        <v>4</v>
      </c>
      <c r="G6" s="19" t="s">
        <v>5</v>
      </c>
      <c r="H6" s="24"/>
      <c r="I6" s="24"/>
      <c r="J6" s="24"/>
      <c r="K6" s="24"/>
    </row>
    <row r="7" spans="2:11" ht="19.05" customHeight="1" x14ac:dyDescent="0.3">
      <c r="B7" s="2">
        <v>1</v>
      </c>
      <c r="C7" s="3" t="s">
        <v>6</v>
      </c>
      <c r="D7" s="2"/>
      <c r="E7" s="2"/>
      <c r="F7" s="4"/>
      <c r="G7" s="80"/>
      <c r="H7" s="1"/>
      <c r="I7" s="1"/>
      <c r="J7" s="1"/>
      <c r="K7" s="1"/>
    </row>
    <row r="8" spans="2:11" ht="39" customHeight="1" x14ac:dyDescent="0.3">
      <c r="B8" s="10">
        <v>1.1000000000000001</v>
      </c>
      <c r="C8" s="12" t="s">
        <v>87</v>
      </c>
      <c r="D8" s="40">
        <v>1</v>
      </c>
      <c r="E8" s="46" t="s">
        <v>7</v>
      </c>
      <c r="F8" s="46"/>
      <c r="G8" s="73">
        <f>D8*F8</f>
        <v>0</v>
      </c>
      <c r="H8" s="1"/>
      <c r="I8" s="1"/>
      <c r="J8" s="1"/>
      <c r="K8" s="1"/>
    </row>
    <row r="9" spans="2:11" ht="33" customHeight="1" x14ac:dyDescent="0.3">
      <c r="B9" s="10">
        <v>1.2</v>
      </c>
      <c r="C9" s="12" t="s">
        <v>88</v>
      </c>
      <c r="D9" s="40">
        <v>1</v>
      </c>
      <c r="E9" s="46" t="s">
        <v>7</v>
      </c>
      <c r="F9" s="46"/>
      <c r="G9" s="73">
        <f>D9*F9</f>
        <v>0</v>
      </c>
      <c r="H9" s="1"/>
      <c r="I9" s="1"/>
      <c r="J9" s="1"/>
      <c r="K9" s="1"/>
    </row>
    <row r="10" spans="2:11" ht="32.4" customHeight="1" x14ac:dyDescent="0.3">
      <c r="B10" s="10">
        <v>1.3</v>
      </c>
      <c r="C10" s="12" t="s">
        <v>86</v>
      </c>
      <c r="D10" s="40">
        <v>1</v>
      </c>
      <c r="E10" s="46" t="s">
        <v>7</v>
      </c>
      <c r="F10" s="46"/>
      <c r="G10" s="73">
        <f>D10*F10</f>
        <v>0</v>
      </c>
      <c r="H10" s="1"/>
      <c r="I10" s="1"/>
      <c r="J10" s="1"/>
      <c r="K10" s="1"/>
    </row>
    <row r="11" spans="2:11" ht="45" customHeight="1" x14ac:dyDescent="0.3">
      <c r="B11" s="10">
        <v>1.4</v>
      </c>
      <c r="C11" s="30" t="s">
        <v>110</v>
      </c>
      <c r="D11" s="40">
        <v>27</v>
      </c>
      <c r="E11" s="46" t="s">
        <v>14</v>
      </c>
      <c r="F11" s="46"/>
      <c r="G11" s="73">
        <f>D11*F11</f>
        <v>0</v>
      </c>
      <c r="H11" s="1"/>
      <c r="I11" s="1"/>
      <c r="J11" s="1"/>
      <c r="K11" s="1"/>
    </row>
    <row r="12" spans="2:11" ht="67.8" customHeight="1" x14ac:dyDescent="0.3">
      <c r="B12" s="10">
        <v>1.5</v>
      </c>
      <c r="C12" s="30" t="s">
        <v>111</v>
      </c>
      <c r="D12" s="40">
        <v>22.5</v>
      </c>
      <c r="E12" s="46" t="s">
        <v>10</v>
      </c>
      <c r="F12" s="46"/>
      <c r="G12" s="73">
        <f>D12*F12</f>
        <v>0</v>
      </c>
      <c r="H12" s="1"/>
      <c r="I12" s="1"/>
      <c r="J12" s="1"/>
      <c r="K12" s="1"/>
    </row>
    <row r="13" spans="2:11" ht="44.4" customHeight="1" x14ac:dyDescent="0.3">
      <c r="B13" s="65"/>
      <c r="C13" s="22" t="s">
        <v>138</v>
      </c>
      <c r="D13" s="66"/>
      <c r="E13" s="67"/>
      <c r="F13" s="68"/>
      <c r="G13" s="74">
        <f>SUM(G8:G12)</f>
        <v>0</v>
      </c>
      <c r="H13" s="1"/>
      <c r="I13" s="1"/>
      <c r="J13" s="1"/>
      <c r="K13" s="1"/>
    </row>
    <row r="14" spans="2:11" s="29" customFormat="1" ht="27.15" customHeight="1" x14ac:dyDescent="0.3">
      <c r="B14" s="26">
        <v>2</v>
      </c>
      <c r="C14" s="27" t="s">
        <v>133</v>
      </c>
      <c r="D14" s="41"/>
      <c r="E14" s="47"/>
      <c r="F14" s="47"/>
      <c r="G14" s="75"/>
      <c r="H14" s="28"/>
      <c r="I14" s="28"/>
      <c r="J14" s="28"/>
      <c r="K14" s="28"/>
    </row>
    <row r="15" spans="2:11" s="17" customFormat="1" ht="30.45" customHeight="1" x14ac:dyDescent="0.3">
      <c r="B15" s="7"/>
      <c r="C15" s="13" t="s">
        <v>8</v>
      </c>
      <c r="D15" s="42"/>
      <c r="E15" s="2"/>
      <c r="F15" s="2"/>
      <c r="G15" s="72"/>
      <c r="H15" s="15"/>
      <c r="I15" s="16"/>
      <c r="J15" s="16"/>
      <c r="K15" s="16"/>
    </row>
    <row r="16" spans="2:11" ht="36" customHeight="1" x14ac:dyDescent="0.3">
      <c r="B16" s="10">
        <v>2.1</v>
      </c>
      <c r="C16" s="6" t="s">
        <v>64</v>
      </c>
      <c r="D16" s="40">
        <v>24</v>
      </c>
      <c r="E16" s="46" t="s">
        <v>10</v>
      </c>
      <c r="F16" s="46"/>
      <c r="G16" s="73">
        <f>D16*F16</f>
        <v>0</v>
      </c>
      <c r="H16" s="9"/>
      <c r="I16" s="1"/>
      <c r="J16" s="1"/>
      <c r="K16" s="1"/>
    </row>
    <row r="17" spans="2:11" ht="46.2" customHeight="1" x14ac:dyDescent="0.3">
      <c r="B17" s="10">
        <v>2.2000000000000002</v>
      </c>
      <c r="C17" s="30" t="s">
        <v>59</v>
      </c>
      <c r="D17" s="40">
        <f>D16</f>
        <v>24</v>
      </c>
      <c r="E17" s="46" t="s">
        <v>10</v>
      </c>
      <c r="F17" s="46"/>
      <c r="G17" s="73">
        <f>D17*F17</f>
        <v>0</v>
      </c>
      <c r="H17" s="9"/>
      <c r="I17" s="1"/>
      <c r="J17" s="1"/>
      <c r="K17" s="1"/>
    </row>
    <row r="18" spans="2:11" ht="58.5" customHeight="1" x14ac:dyDescent="0.3">
      <c r="B18" s="10">
        <v>2.2999999999999998</v>
      </c>
      <c r="C18" s="6" t="s">
        <v>13</v>
      </c>
      <c r="D18" s="40">
        <f>D17*0.3</f>
        <v>7.1999999999999993</v>
      </c>
      <c r="E18" s="46" t="s">
        <v>14</v>
      </c>
      <c r="F18" s="46"/>
      <c r="G18" s="73">
        <f>D18*F18</f>
        <v>0</v>
      </c>
      <c r="H18" s="9"/>
      <c r="I18" s="1"/>
      <c r="J18" s="1"/>
      <c r="K18" s="1"/>
    </row>
    <row r="19" spans="2:11" ht="45.6" customHeight="1" x14ac:dyDescent="0.3">
      <c r="B19" s="10">
        <v>2.4</v>
      </c>
      <c r="C19" s="6" t="s">
        <v>58</v>
      </c>
      <c r="D19" s="40">
        <v>17</v>
      </c>
      <c r="E19" s="46" t="s">
        <v>12</v>
      </c>
      <c r="F19" s="46"/>
      <c r="G19" s="73">
        <f>D19*F19</f>
        <v>0</v>
      </c>
      <c r="H19" s="9"/>
      <c r="I19" s="1"/>
      <c r="J19" s="1"/>
      <c r="K19" s="1"/>
    </row>
    <row r="20" spans="2:11" s="17" customFormat="1" ht="17.399999999999999" customHeight="1" x14ac:dyDescent="0.3">
      <c r="B20" s="7"/>
      <c r="C20" s="13" t="s">
        <v>89</v>
      </c>
      <c r="D20" s="42"/>
      <c r="E20" s="2"/>
      <c r="F20" s="2"/>
      <c r="G20" s="73"/>
      <c r="H20" s="15"/>
      <c r="I20" s="16"/>
      <c r="J20" s="16"/>
      <c r="K20" s="16"/>
    </row>
    <row r="21" spans="2:11" ht="15" x14ac:dyDescent="0.3">
      <c r="B21" s="8"/>
      <c r="C21" s="30" t="s">
        <v>16</v>
      </c>
      <c r="D21" s="40"/>
      <c r="E21" s="46"/>
      <c r="F21" s="46"/>
      <c r="G21" s="73"/>
      <c r="H21" s="9"/>
      <c r="I21" s="1"/>
      <c r="J21" s="1"/>
      <c r="K21" s="1"/>
    </row>
    <row r="22" spans="2:11" ht="49.95" customHeight="1" x14ac:dyDescent="0.3">
      <c r="B22" s="8">
        <v>2.5</v>
      </c>
      <c r="C22" s="30" t="s">
        <v>65</v>
      </c>
      <c r="D22" s="40">
        <v>35</v>
      </c>
      <c r="E22" s="46" t="s">
        <v>14</v>
      </c>
      <c r="F22" s="46"/>
      <c r="G22" s="73">
        <f t="shared" ref="G22:G63" si="0">D22*F22</f>
        <v>0</v>
      </c>
      <c r="H22" s="9"/>
      <c r="I22" s="1"/>
      <c r="J22" s="1"/>
      <c r="K22" s="1"/>
    </row>
    <row r="23" spans="2:11" ht="49.95" customHeight="1" x14ac:dyDescent="0.3">
      <c r="B23" s="8">
        <v>2.6</v>
      </c>
      <c r="C23" s="30" t="s">
        <v>70</v>
      </c>
      <c r="D23" s="40">
        <v>9</v>
      </c>
      <c r="E23" s="46" t="s">
        <v>14</v>
      </c>
      <c r="F23" s="46"/>
      <c r="G23" s="73">
        <f t="shared" si="0"/>
        <v>0</v>
      </c>
      <c r="H23" s="9"/>
      <c r="I23" s="1"/>
      <c r="J23" s="1"/>
      <c r="K23" s="1"/>
    </row>
    <row r="24" spans="2:11" ht="49.95" customHeight="1" x14ac:dyDescent="0.3">
      <c r="B24" s="8">
        <v>2.7</v>
      </c>
      <c r="C24" s="30" t="s">
        <v>90</v>
      </c>
      <c r="D24" s="40">
        <v>5</v>
      </c>
      <c r="E24" s="46" t="s">
        <v>12</v>
      </c>
      <c r="F24" s="46"/>
      <c r="G24" s="73">
        <f t="shared" si="0"/>
        <v>0</v>
      </c>
      <c r="H24" s="9"/>
      <c r="I24" s="1"/>
      <c r="J24" s="1"/>
      <c r="K24" s="1"/>
    </row>
    <row r="25" spans="2:11" ht="49.95" customHeight="1" x14ac:dyDescent="0.3">
      <c r="B25" s="8">
        <v>2.8</v>
      </c>
      <c r="C25" s="30" t="s">
        <v>91</v>
      </c>
      <c r="D25" s="40">
        <v>2.2000000000000002</v>
      </c>
      <c r="E25" s="46" t="s">
        <v>12</v>
      </c>
      <c r="F25" s="46"/>
      <c r="G25" s="73">
        <f t="shared" si="0"/>
        <v>0</v>
      </c>
      <c r="H25" s="9"/>
      <c r="I25" s="1"/>
      <c r="J25" s="1"/>
      <c r="K25" s="1"/>
    </row>
    <row r="26" spans="2:11" ht="49.95" customHeight="1" x14ac:dyDescent="0.3">
      <c r="B26" s="8">
        <v>2.9</v>
      </c>
      <c r="C26" s="30" t="s">
        <v>92</v>
      </c>
      <c r="D26" s="40">
        <v>1</v>
      </c>
      <c r="E26" s="46" t="s">
        <v>12</v>
      </c>
      <c r="F26" s="46"/>
      <c r="G26" s="73">
        <f t="shared" si="0"/>
        <v>0</v>
      </c>
      <c r="H26" s="9"/>
      <c r="I26" s="1"/>
      <c r="J26" s="1"/>
      <c r="K26" s="1"/>
    </row>
    <row r="27" spans="2:11" s="17" customFormat="1" ht="23.55" customHeight="1" x14ac:dyDescent="0.3">
      <c r="B27" s="5"/>
      <c r="C27" s="13" t="s">
        <v>17</v>
      </c>
      <c r="D27" s="42"/>
      <c r="E27" s="2"/>
      <c r="F27" s="2"/>
      <c r="G27" s="73"/>
      <c r="H27" s="15"/>
      <c r="I27" s="16"/>
      <c r="J27" s="16"/>
      <c r="K27" s="16"/>
    </row>
    <row r="28" spans="2:11" ht="24.45" customHeight="1" x14ac:dyDescent="0.3">
      <c r="B28" s="10"/>
      <c r="C28" s="6" t="s">
        <v>77</v>
      </c>
      <c r="D28" s="40"/>
      <c r="E28" s="46"/>
      <c r="F28" s="46"/>
      <c r="G28" s="73"/>
      <c r="H28" s="9"/>
      <c r="I28" s="1"/>
      <c r="J28" s="1"/>
      <c r="K28" s="1"/>
    </row>
    <row r="29" spans="2:11" ht="31.5" customHeight="1" x14ac:dyDescent="0.3">
      <c r="B29" s="36">
        <v>2.1</v>
      </c>
      <c r="C29" s="6" t="s">
        <v>18</v>
      </c>
      <c r="D29" s="40">
        <v>112.2</v>
      </c>
      <c r="E29" s="46" t="s">
        <v>19</v>
      </c>
      <c r="F29" s="46"/>
      <c r="G29" s="73">
        <f t="shared" si="0"/>
        <v>0</v>
      </c>
      <c r="H29" s="9"/>
      <c r="I29" s="1"/>
      <c r="J29" s="1"/>
      <c r="K29" s="1"/>
    </row>
    <row r="30" spans="2:11" ht="31.5" customHeight="1" x14ac:dyDescent="0.3">
      <c r="B30" s="36">
        <v>2.11</v>
      </c>
      <c r="C30" s="6" t="s">
        <v>134</v>
      </c>
      <c r="D30" s="40">
        <v>385</v>
      </c>
      <c r="E30" s="46" t="s">
        <v>19</v>
      </c>
      <c r="F30" s="46"/>
      <c r="G30" s="73">
        <f t="shared" si="0"/>
        <v>0</v>
      </c>
      <c r="H30" s="9"/>
      <c r="I30" s="1"/>
      <c r="J30" s="1"/>
      <c r="K30" s="1"/>
    </row>
    <row r="31" spans="2:11" s="17" customFormat="1" ht="23.55" customHeight="1" x14ac:dyDescent="0.3">
      <c r="B31" s="7"/>
      <c r="C31" s="22" t="s">
        <v>57</v>
      </c>
      <c r="D31" s="42"/>
      <c r="E31" s="2"/>
      <c r="F31" s="2"/>
      <c r="G31" s="73"/>
      <c r="H31" s="15"/>
      <c r="I31" s="16"/>
      <c r="J31" s="16"/>
      <c r="K31" s="16"/>
    </row>
    <row r="32" spans="2:11" ht="30" x14ac:dyDescent="0.3">
      <c r="B32" s="8">
        <v>2.12</v>
      </c>
      <c r="C32" s="6" t="s">
        <v>21</v>
      </c>
      <c r="D32" s="40">
        <v>80</v>
      </c>
      <c r="E32" s="46" t="s">
        <v>14</v>
      </c>
      <c r="F32" s="46"/>
      <c r="G32" s="73">
        <f t="shared" si="0"/>
        <v>0</v>
      </c>
      <c r="H32" s="9"/>
      <c r="I32" s="1"/>
      <c r="J32" s="1"/>
      <c r="K32" s="1"/>
    </row>
    <row r="33" spans="2:11" s="17" customFormat="1" ht="32.549999999999997" customHeight="1" x14ac:dyDescent="0.3">
      <c r="B33" s="7"/>
      <c r="C33" s="13" t="s">
        <v>52</v>
      </c>
      <c r="D33" s="42"/>
      <c r="E33" s="2"/>
      <c r="F33" s="2"/>
      <c r="G33" s="73"/>
      <c r="H33" s="15"/>
      <c r="I33" s="16"/>
      <c r="J33" s="16"/>
      <c r="K33" s="16"/>
    </row>
    <row r="34" spans="2:11" ht="49.95" customHeight="1" x14ac:dyDescent="0.3">
      <c r="B34" s="8">
        <v>2.13</v>
      </c>
      <c r="C34" s="30" t="s">
        <v>60</v>
      </c>
      <c r="D34" s="40">
        <v>24</v>
      </c>
      <c r="E34" s="46" t="s">
        <v>10</v>
      </c>
      <c r="F34" s="46"/>
      <c r="G34" s="73">
        <f t="shared" si="0"/>
        <v>0</v>
      </c>
      <c r="H34" s="9"/>
      <c r="I34" s="1"/>
      <c r="J34" s="1"/>
      <c r="K34" s="1"/>
    </row>
    <row r="35" spans="2:11" ht="52.05" customHeight="1" x14ac:dyDescent="0.3">
      <c r="B35" s="10">
        <v>2.14</v>
      </c>
      <c r="C35" s="30" t="s">
        <v>108</v>
      </c>
      <c r="D35" s="40">
        <v>57</v>
      </c>
      <c r="E35" s="46" t="s">
        <v>10</v>
      </c>
      <c r="F35" s="46"/>
      <c r="G35" s="73">
        <f t="shared" si="0"/>
        <v>0</v>
      </c>
      <c r="H35" s="9"/>
      <c r="I35" s="1"/>
      <c r="J35" s="1"/>
      <c r="K35" s="1"/>
    </row>
    <row r="36" spans="2:11" ht="23.55" customHeight="1" x14ac:dyDescent="0.3">
      <c r="B36" s="8">
        <v>2.15</v>
      </c>
      <c r="C36" s="6" t="s">
        <v>25</v>
      </c>
      <c r="D36" s="40">
        <v>13</v>
      </c>
      <c r="E36" s="46" t="s">
        <v>14</v>
      </c>
      <c r="F36" s="46"/>
      <c r="G36" s="73">
        <f t="shared" si="0"/>
        <v>0</v>
      </c>
      <c r="H36" s="9"/>
      <c r="I36" s="1"/>
      <c r="J36" s="1"/>
      <c r="K36" s="1"/>
    </row>
    <row r="37" spans="2:11" ht="58.8" customHeight="1" x14ac:dyDescent="0.3">
      <c r="B37" s="10">
        <v>2.16</v>
      </c>
      <c r="C37" s="6" t="s">
        <v>78</v>
      </c>
      <c r="D37" s="40">
        <v>35</v>
      </c>
      <c r="E37" s="46" t="s">
        <v>14</v>
      </c>
      <c r="F37" s="46"/>
      <c r="G37" s="73">
        <f t="shared" si="0"/>
        <v>0</v>
      </c>
      <c r="H37" s="9"/>
      <c r="I37" s="1"/>
      <c r="J37" s="1"/>
      <c r="K37" s="1"/>
    </row>
    <row r="38" spans="2:11" s="17" customFormat="1" ht="25.5" customHeight="1" x14ac:dyDescent="0.3">
      <c r="B38" s="7"/>
      <c r="C38" s="13" t="s">
        <v>26</v>
      </c>
      <c r="D38" s="42"/>
      <c r="E38" s="2"/>
      <c r="F38" s="2"/>
      <c r="G38" s="73"/>
      <c r="H38" s="15"/>
      <c r="I38" s="16"/>
      <c r="J38" s="16"/>
      <c r="K38" s="16"/>
    </row>
    <row r="39" spans="2:11" ht="46.95" customHeight="1" x14ac:dyDescent="0.3">
      <c r="B39" s="10">
        <v>2.17</v>
      </c>
      <c r="C39" s="30" t="s">
        <v>67</v>
      </c>
      <c r="D39" s="40">
        <v>1</v>
      </c>
      <c r="E39" s="46" t="s">
        <v>27</v>
      </c>
      <c r="F39" s="46"/>
      <c r="G39" s="73">
        <f t="shared" si="0"/>
        <v>0</v>
      </c>
      <c r="H39" s="9"/>
      <c r="I39" s="1"/>
      <c r="J39" s="1"/>
      <c r="K39" s="1"/>
    </row>
    <row r="40" spans="2:11" ht="64.95" customHeight="1" x14ac:dyDescent="0.3">
      <c r="B40" s="10">
        <v>2.1800000000000002</v>
      </c>
      <c r="C40" s="30" t="s">
        <v>79</v>
      </c>
      <c r="D40" s="40">
        <v>2</v>
      </c>
      <c r="E40" s="46" t="s">
        <v>27</v>
      </c>
      <c r="F40" s="46"/>
      <c r="G40" s="73">
        <f t="shared" si="0"/>
        <v>0</v>
      </c>
      <c r="H40" s="9"/>
      <c r="I40" s="1"/>
      <c r="J40" s="1"/>
      <c r="K40" s="1"/>
    </row>
    <row r="41" spans="2:11" s="17" customFormat="1" ht="32.25" customHeight="1" x14ac:dyDescent="0.3">
      <c r="B41" s="5"/>
      <c r="C41" s="13" t="s">
        <v>28</v>
      </c>
      <c r="D41" s="42"/>
      <c r="E41" s="2"/>
      <c r="F41" s="2"/>
      <c r="G41" s="73"/>
      <c r="H41" s="15"/>
      <c r="I41" s="16"/>
      <c r="J41" s="16"/>
      <c r="K41" s="16"/>
    </row>
    <row r="42" spans="2:11" ht="46.95" customHeight="1" x14ac:dyDescent="0.3">
      <c r="B42" s="37">
        <v>2.19</v>
      </c>
      <c r="C42" s="6" t="s">
        <v>112</v>
      </c>
      <c r="D42" s="40">
        <v>35</v>
      </c>
      <c r="E42" s="46" t="s">
        <v>14</v>
      </c>
      <c r="F42" s="46"/>
      <c r="G42" s="73">
        <f t="shared" si="0"/>
        <v>0</v>
      </c>
      <c r="H42" s="9"/>
      <c r="I42" s="1"/>
      <c r="J42" s="1"/>
      <c r="K42" s="1"/>
    </row>
    <row r="43" spans="2:11" ht="30.6" customHeight="1" x14ac:dyDescent="0.3">
      <c r="B43" s="37">
        <v>2.2000000000000002</v>
      </c>
      <c r="C43" s="6" t="s">
        <v>93</v>
      </c>
      <c r="D43" s="40">
        <v>24</v>
      </c>
      <c r="E43" s="46" t="s">
        <v>10</v>
      </c>
      <c r="F43" s="46"/>
      <c r="G43" s="73">
        <f t="shared" si="0"/>
        <v>0</v>
      </c>
      <c r="H43" s="9"/>
      <c r="I43" s="1"/>
      <c r="J43" s="1"/>
      <c r="K43" s="1"/>
    </row>
    <row r="44" spans="2:11" ht="29.4" customHeight="1" x14ac:dyDescent="0.3">
      <c r="B44" s="37">
        <v>2.21</v>
      </c>
      <c r="C44" s="6" t="s">
        <v>29</v>
      </c>
      <c r="D44" s="40">
        <v>185</v>
      </c>
      <c r="E44" s="46" t="s">
        <v>14</v>
      </c>
      <c r="F44" s="46"/>
      <c r="G44" s="73">
        <f t="shared" si="0"/>
        <v>0</v>
      </c>
      <c r="H44" s="9"/>
      <c r="I44" s="1"/>
      <c r="J44" s="1"/>
      <c r="K44" s="1"/>
    </row>
    <row r="45" spans="2:11" ht="30.45" customHeight="1" x14ac:dyDescent="0.3">
      <c r="B45" s="37">
        <v>2.2200000000000002</v>
      </c>
      <c r="C45" s="6" t="s">
        <v>74</v>
      </c>
      <c r="D45" s="40">
        <v>90</v>
      </c>
      <c r="E45" s="46" t="s">
        <v>14</v>
      </c>
      <c r="F45" s="46"/>
      <c r="G45" s="73">
        <f t="shared" si="0"/>
        <v>0</v>
      </c>
      <c r="H45" s="9"/>
      <c r="I45" s="1"/>
      <c r="J45" s="1"/>
      <c r="K45" s="1"/>
    </row>
    <row r="46" spans="2:11" ht="41.55" customHeight="1" x14ac:dyDescent="0.3">
      <c r="B46" s="37">
        <v>2.23</v>
      </c>
      <c r="C46" s="6" t="s">
        <v>80</v>
      </c>
      <c r="D46" s="40">
        <v>103</v>
      </c>
      <c r="E46" s="46" t="s">
        <v>14</v>
      </c>
      <c r="F46" s="46"/>
      <c r="G46" s="73">
        <f t="shared" si="0"/>
        <v>0</v>
      </c>
      <c r="H46" s="9"/>
      <c r="I46" s="1"/>
      <c r="J46" s="1"/>
      <c r="K46" s="1"/>
    </row>
    <row r="47" spans="2:11" s="17" customFormat="1" ht="26.55" customHeight="1" x14ac:dyDescent="0.3">
      <c r="B47" s="7"/>
      <c r="C47" s="13" t="s">
        <v>30</v>
      </c>
      <c r="D47" s="42"/>
      <c r="E47" s="2"/>
      <c r="F47" s="2"/>
      <c r="G47" s="73"/>
      <c r="H47" s="15"/>
      <c r="I47" s="16"/>
      <c r="J47" s="16"/>
      <c r="K47" s="16"/>
    </row>
    <row r="48" spans="2:11" ht="42" customHeight="1" x14ac:dyDescent="0.3">
      <c r="C48" s="13" t="s">
        <v>94</v>
      </c>
      <c r="D48" s="40"/>
      <c r="E48" s="46"/>
      <c r="F48" s="46"/>
      <c r="G48" s="73"/>
      <c r="H48" s="9"/>
      <c r="I48" s="1"/>
      <c r="J48" s="1"/>
      <c r="K48" s="1"/>
    </row>
    <row r="49" spans="2:11" ht="124.95" customHeight="1" x14ac:dyDescent="0.3">
      <c r="B49" s="37">
        <v>2.2400000000000002</v>
      </c>
      <c r="C49" s="6" t="s">
        <v>32</v>
      </c>
      <c r="D49" s="40">
        <v>3</v>
      </c>
      <c r="E49" s="46" t="s">
        <v>33</v>
      </c>
      <c r="F49" s="46"/>
      <c r="G49" s="73">
        <f t="shared" si="0"/>
        <v>0</v>
      </c>
      <c r="H49" s="9"/>
      <c r="I49" s="1"/>
      <c r="J49" s="1"/>
      <c r="K49" s="1"/>
    </row>
    <row r="50" spans="2:11" ht="28.5" customHeight="1" x14ac:dyDescent="0.3">
      <c r="B50" s="37">
        <v>2.25</v>
      </c>
      <c r="C50" s="6" t="s">
        <v>34</v>
      </c>
      <c r="D50" s="40">
        <v>4</v>
      </c>
      <c r="E50" s="46" t="s">
        <v>33</v>
      </c>
      <c r="F50" s="46"/>
      <c r="G50" s="73">
        <f t="shared" si="0"/>
        <v>0</v>
      </c>
      <c r="H50" s="9"/>
      <c r="I50" s="1"/>
      <c r="J50" s="1"/>
      <c r="K50" s="1"/>
    </row>
    <row r="51" spans="2:11" ht="30.45" customHeight="1" x14ac:dyDescent="0.3">
      <c r="B51" s="37"/>
      <c r="C51" s="13" t="s">
        <v>35</v>
      </c>
      <c r="D51" s="40"/>
      <c r="E51" s="46"/>
      <c r="F51" s="46"/>
      <c r="G51" s="73"/>
      <c r="H51" s="9"/>
      <c r="I51" s="1"/>
      <c r="J51" s="1"/>
      <c r="K51" s="1"/>
    </row>
    <row r="52" spans="2:11" ht="36" customHeight="1" x14ac:dyDescent="0.3">
      <c r="B52" s="37">
        <v>2.2599999999999998</v>
      </c>
      <c r="C52" s="6" t="s">
        <v>95</v>
      </c>
      <c r="D52" s="40">
        <v>6</v>
      </c>
      <c r="E52" s="46" t="s">
        <v>33</v>
      </c>
      <c r="F52" s="46"/>
      <c r="G52" s="73">
        <f t="shared" si="0"/>
        <v>0</v>
      </c>
      <c r="H52" s="9"/>
      <c r="I52" s="1"/>
      <c r="J52" s="1"/>
      <c r="K52" s="1"/>
    </row>
    <row r="53" spans="2:11" ht="36" customHeight="1" x14ac:dyDescent="0.3">
      <c r="B53" s="37">
        <v>2.27</v>
      </c>
      <c r="C53" s="6" t="s">
        <v>113</v>
      </c>
      <c r="D53" s="40">
        <v>2</v>
      </c>
      <c r="E53" s="46" t="s">
        <v>33</v>
      </c>
      <c r="F53" s="46"/>
      <c r="G53" s="73">
        <f t="shared" si="0"/>
        <v>0</v>
      </c>
      <c r="H53" s="9"/>
      <c r="I53" s="1"/>
      <c r="J53" s="1"/>
      <c r="K53" s="1"/>
    </row>
    <row r="54" spans="2:11" ht="34.950000000000003" customHeight="1" x14ac:dyDescent="0.3">
      <c r="B54" s="37">
        <v>2.2799999999999998</v>
      </c>
      <c r="C54" s="6" t="s">
        <v>37</v>
      </c>
      <c r="D54" s="40">
        <v>6</v>
      </c>
      <c r="E54" s="46" t="s">
        <v>33</v>
      </c>
      <c r="F54" s="46"/>
      <c r="G54" s="73">
        <f t="shared" si="0"/>
        <v>0</v>
      </c>
      <c r="H54" s="9"/>
      <c r="I54" s="1"/>
      <c r="J54" s="1"/>
      <c r="K54" s="1"/>
    </row>
    <row r="55" spans="2:11" ht="45" x14ac:dyDescent="0.3">
      <c r="B55" s="37">
        <v>2.2799999999999998</v>
      </c>
      <c r="C55" s="6" t="s">
        <v>98</v>
      </c>
      <c r="D55" s="40">
        <v>20</v>
      </c>
      <c r="E55" s="46" t="s">
        <v>10</v>
      </c>
      <c r="F55" s="46"/>
      <c r="G55" s="73">
        <f t="shared" si="0"/>
        <v>0</v>
      </c>
      <c r="H55" s="9"/>
      <c r="I55" s="1"/>
      <c r="J55" s="1"/>
      <c r="K55" s="1"/>
    </row>
    <row r="56" spans="2:11" ht="26.55" customHeight="1" x14ac:dyDescent="0.3">
      <c r="B56" s="10"/>
      <c r="C56" s="6" t="s">
        <v>38</v>
      </c>
      <c r="D56" s="40"/>
      <c r="E56" s="46"/>
      <c r="F56" s="46"/>
      <c r="G56" s="73"/>
      <c r="H56" s="9"/>
      <c r="I56" s="1"/>
      <c r="J56" s="1"/>
      <c r="K56" s="1"/>
    </row>
    <row r="57" spans="2:11" ht="21.45" customHeight="1" x14ac:dyDescent="0.3">
      <c r="B57" s="37">
        <v>2.29</v>
      </c>
      <c r="C57" s="6" t="s">
        <v>39</v>
      </c>
      <c r="D57" s="40">
        <v>2</v>
      </c>
      <c r="E57" s="46" t="s">
        <v>33</v>
      </c>
      <c r="F57" s="46"/>
      <c r="G57" s="73">
        <f t="shared" si="0"/>
        <v>0</v>
      </c>
      <c r="H57" s="1"/>
      <c r="I57" s="1"/>
      <c r="J57" s="1"/>
      <c r="K57" s="1"/>
    </row>
    <row r="58" spans="2:11" ht="31.5" customHeight="1" x14ac:dyDescent="0.3">
      <c r="B58" s="10"/>
      <c r="C58" s="13" t="s">
        <v>40</v>
      </c>
      <c r="D58" s="40"/>
      <c r="E58" s="46"/>
      <c r="F58" s="46"/>
      <c r="G58" s="73"/>
      <c r="H58" s="1"/>
      <c r="I58" s="1"/>
      <c r="J58" s="1"/>
      <c r="K58" s="1"/>
    </row>
    <row r="59" spans="2:11" ht="61.8" customHeight="1" x14ac:dyDescent="0.3">
      <c r="B59" s="37">
        <v>2.2999999999999998</v>
      </c>
      <c r="C59" s="6" t="s">
        <v>96</v>
      </c>
      <c r="D59" s="40"/>
      <c r="E59" s="46"/>
      <c r="F59" s="46"/>
      <c r="G59" s="73"/>
      <c r="H59" s="1"/>
      <c r="I59" s="1"/>
      <c r="J59" s="1"/>
      <c r="K59" s="1"/>
    </row>
    <row r="60" spans="2:11" ht="31.8" customHeight="1" x14ac:dyDescent="0.3">
      <c r="B60" s="10">
        <v>2.31</v>
      </c>
      <c r="C60" s="6" t="s">
        <v>63</v>
      </c>
      <c r="D60" s="40">
        <v>1</v>
      </c>
      <c r="E60" s="46" t="s">
        <v>27</v>
      </c>
      <c r="F60" s="46"/>
      <c r="G60" s="73">
        <f t="shared" si="0"/>
        <v>0</v>
      </c>
      <c r="H60" s="1"/>
      <c r="I60" s="1"/>
      <c r="J60" s="1"/>
      <c r="K60" s="1"/>
    </row>
    <row r="61" spans="2:11" ht="32.549999999999997" customHeight="1" x14ac:dyDescent="0.3">
      <c r="B61" s="7"/>
      <c r="C61" s="13" t="s">
        <v>97</v>
      </c>
      <c r="D61" s="40"/>
      <c r="E61" s="46"/>
      <c r="F61" s="46"/>
      <c r="G61" s="73"/>
      <c r="H61" s="1"/>
      <c r="I61" s="1"/>
      <c r="J61" s="1"/>
      <c r="K61" s="1"/>
    </row>
    <row r="62" spans="2:11" ht="73.8" customHeight="1" x14ac:dyDescent="0.3">
      <c r="B62" s="10">
        <v>2.3199999999999998</v>
      </c>
      <c r="C62" s="6" t="s">
        <v>44</v>
      </c>
      <c r="D62" s="40">
        <v>1</v>
      </c>
      <c r="E62" s="46" t="s">
        <v>33</v>
      </c>
      <c r="F62" s="46"/>
      <c r="G62" s="73">
        <f t="shared" si="0"/>
        <v>0</v>
      </c>
      <c r="H62" s="1"/>
      <c r="I62" s="1"/>
      <c r="J62" s="1"/>
      <c r="K62" s="1"/>
    </row>
    <row r="63" spans="2:11" ht="46.95" customHeight="1" x14ac:dyDescent="0.3">
      <c r="B63" s="10">
        <v>2.33</v>
      </c>
      <c r="C63" s="6" t="s">
        <v>114</v>
      </c>
      <c r="D63" s="40">
        <v>1</v>
      </c>
      <c r="E63" s="46" t="s">
        <v>33</v>
      </c>
      <c r="F63" s="46"/>
      <c r="G63" s="73">
        <f t="shared" si="0"/>
        <v>0</v>
      </c>
      <c r="H63" s="1"/>
      <c r="I63" s="1"/>
      <c r="J63" s="1"/>
      <c r="K63" s="1"/>
    </row>
    <row r="64" spans="2:11" ht="40.950000000000003" customHeight="1" x14ac:dyDescent="0.3">
      <c r="B64" s="7"/>
      <c r="C64" s="13" t="s">
        <v>139</v>
      </c>
      <c r="D64" s="62"/>
      <c r="E64" s="63"/>
      <c r="F64" s="64"/>
      <c r="G64" s="74">
        <f>SUM(G16:G63)</f>
        <v>0</v>
      </c>
      <c r="H64" s="1"/>
      <c r="I64" s="1"/>
      <c r="J64" s="1"/>
      <c r="K64" s="1"/>
    </row>
    <row r="65" spans="1:11" ht="39" customHeight="1" x14ac:dyDescent="0.3">
      <c r="A65" s="25"/>
      <c r="B65" s="26">
        <v>3</v>
      </c>
      <c r="C65" s="27" t="s">
        <v>54</v>
      </c>
      <c r="D65" s="43"/>
      <c r="E65" s="48"/>
      <c r="F65" s="48"/>
      <c r="G65" s="73"/>
      <c r="H65" s="1"/>
      <c r="I65" s="1"/>
      <c r="J65" s="1"/>
      <c r="K65" s="1"/>
    </row>
    <row r="66" spans="1:11" ht="29.55" customHeight="1" x14ac:dyDescent="0.3">
      <c r="B66" s="7"/>
      <c r="C66" s="13" t="s">
        <v>8</v>
      </c>
      <c r="D66" s="42"/>
      <c r="E66" s="2"/>
      <c r="F66" s="2"/>
      <c r="G66" s="73"/>
      <c r="H66" s="1"/>
      <c r="I66" s="1"/>
      <c r="J66" s="1"/>
      <c r="K66" s="1"/>
    </row>
    <row r="67" spans="1:11" ht="31.95" customHeight="1" x14ac:dyDescent="0.3">
      <c r="B67" s="10">
        <v>3.1</v>
      </c>
      <c r="C67" s="6" t="s">
        <v>9</v>
      </c>
      <c r="D67" s="40">
        <v>13</v>
      </c>
      <c r="E67" s="46" t="s">
        <v>10</v>
      </c>
      <c r="F67" s="46"/>
      <c r="G67" s="73">
        <f>D67*F67</f>
        <v>0</v>
      </c>
      <c r="H67" s="1"/>
      <c r="I67" s="1"/>
      <c r="J67" s="1"/>
      <c r="K67" s="1"/>
    </row>
    <row r="68" spans="1:11" ht="41.55" customHeight="1" x14ac:dyDescent="0.3">
      <c r="B68" s="10">
        <v>3.2</v>
      </c>
      <c r="C68" s="6" t="s">
        <v>11</v>
      </c>
      <c r="D68" s="40">
        <v>8</v>
      </c>
      <c r="E68" s="46" t="s">
        <v>12</v>
      </c>
      <c r="F68" s="46"/>
      <c r="G68" s="73">
        <f>D68*F68</f>
        <v>0</v>
      </c>
      <c r="H68" s="1"/>
      <c r="I68" s="1"/>
      <c r="J68" s="1"/>
      <c r="K68" s="1"/>
    </row>
    <row r="69" spans="1:11" ht="49.05" customHeight="1" x14ac:dyDescent="0.3">
      <c r="B69" s="10">
        <v>3.3</v>
      </c>
      <c r="C69" s="6" t="s">
        <v>68</v>
      </c>
      <c r="D69" s="40">
        <v>13</v>
      </c>
      <c r="E69" s="46" t="s">
        <v>10</v>
      </c>
      <c r="F69" s="46"/>
      <c r="G69" s="73">
        <f>D69*F69</f>
        <v>0</v>
      </c>
      <c r="H69" s="1"/>
      <c r="I69" s="1"/>
      <c r="J69" s="1"/>
      <c r="K69" s="1"/>
    </row>
    <row r="70" spans="1:11" ht="58.5" customHeight="1" x14ac:dyDescent="0.3">
      <c r="B70" s="10">
        <v>3.4</v>
      </c>
      <c r="C70" s="6" t="s">
        <v>13</v>
      </c>
      <c r="D70" s="40">
        <v>4</v>
      </c>
      <c r="E70" s="46" t="s">
        <v>14</v>
      </c>
      <c r="F70" s="46"/>
      <c r="G70" s="73">
        <f>D70*F70</f>
        <v>0</v>
      </c>
      <c r="H70" s="9"/>
      <c r="I70" s="1"/>
      <c r="J70" s="1"/>
      <c r="K70" s="1"/>
    </row>
    <row r="71" spans="1:11" s="17" customFormat="1" ht="24.45" customHeight="1" x14ac:dyDescent="0.3">
      <c r="B71" s="7"/>
      <c r="C71" s="13" t="s">
        <v>15</v>
      </c>
      <c r="D71" s="42"/>
      <c r="E71" s="2"/>
      <c r="F71" s="46"/>
      <c r="G71" s="73"/>
      <c r="H71" s="15"/>
      <c r="I71" s="16"/>
      <c r="J71" s="16"/>
      <c r="K71" s="16"/>
    </row>
    <row r="72" spans="1:11" ht="33.450000000000003" customHeight="1" x14ac:dyDescent="0.3">
      <c r="B72" s="7"/>
      <c r="C72" s="6" t="s">
        <v>16</v>
      </c>
      <c r="D72" s="40"/>
      <c r="E72" s="46"/>
      <c r="F72" s="46"/>
      <c r="G72" s="73"/>
      <c r="H72" s="9"/>
      <c r="I72" s="1"/>
      <c r="J72" s="1"/>
      <c r="K72" s="1"/>
    </row>
    <row r="73" spans="1:11" ht="58.5" customHeight="1" x14ac:dyDescent="0.3">
      <c r="B73" s="10">
        <v>3.5</v>
      </c>
      <c r="C73" s="6" t="s">
        <v>65</v>
      </c>
      <c r="D73" s="40">
        <v>16</v>
      </c>
      <c r="E73" s="46" t="s">
        <v>14</v>
      </c>
      <c r="F73" s="46"/>
      <c r="G73" s="73">
        <f t="shared" ref="G73:G123" si="1">D73*F73</f>
        <v>0</v>
      </c>
      <c r="H73" s="9"/>
      <c r="I73" s="1"/>
      <c r="J73" s="1"/>
      <c r="K73" s="1"/>
    </row>
    <row r="74" spans="1:11" ht="58.5" customHeight="1" x14ac:dyDescent="0.3">
      <c r="B74" s="10">
        <v>3.6</v>
      </c>
      <c r="C74" s="6" t="s">
        <v>70</v>
      </c>
      <c r="D74" s="40">
        <v>3</v>
      </c>
      <c r="E74" s="46" t="s">
        <v>14</v>
      </c>
      <c r="F74" s="46"/>
      <c r="G74" s="73">
        <f t="shared" si="1"/>
        <v>0</v>
      </c>
      <c r="H74" s="9"/>
      <c r="I74" s="1"/>
      <c r="J74" s="1"/>
      <c r="K74" s="1"/>
    </row>
    <row r="75" spans="1:11" ht="58.5" customHeight="1" x14ac:dyDescent="0.3">
      <c r="B75" s="10">
        <v>3.7</v>
      </c>
      <c r="C75" s="6" t="s">
        <v>99</v>
      </c>
      <c r="D75" s="40">
        <v>2</v>
      </c>
      <c r="E75" s="46" t="s">
        <v>12</v>
      </c>
      <c r="F75" s="46"/>
      <c r="G75" s="73">
        <f t="shared" si="1"/>
        <v>0</v>
      </c>
      <c r="H75" s="9"/>
      <c r="I75" s="1"/>
      <c r="J75" s="1"/>
      <c r="K75" s="1"/>
    </row>
    <row r="76" spans="1:11" ht="58.5" customHeight="1" x14ac:dyDescent="0.3">
      <c r="B76" s="10">
        <v>3.8</v>
      </c>
      <c r="C76" s="6" t="s">
        <v>91</v>
      </c>
      <c r="D76" s="40">
        <v>1.2</v>
      </c>
      <c r="E76" s="46" t="s">
        <v>12</v>
      </c>
      <c r="F76" s="46"/>
      <c r="G76" s="73">
        <f t="shared" si="1"/>
        <v>0</v>
      </c>
      <c r="H76" s="9"/>
      <c r="I76" s="1"/>
      <c r="J76" s="1"/>
      <c r="K76" s="1"/>
    </row>
    <row r="77" spans="1:11" ht="58.5" customHeight="1" x14ac:dyDescent="0.3">
      <c r="B77" s="10">
        <v>3.9</v>
      </c>
      <c r="C77" s="6" t="s">
        <v>66</v>
      </c>
      <c r="D77" s="40">
        <v>0.5</v>
      </c>
      <c r="E77" s="46" t="s">
        <v>12</v>
      </c>
      <c r="F77" s="46"/>
      <c r="G77" s="73">
        <f t="shared" si="1"/>
        <v>0</v>
      </c>
      <c r="H77" s="9"/>
      <c r="I77" s="1"/>
      <c r="J77" s="1"/>
      <c r="K77" s="1"/>
    </row>
    <row r="78" spans="1:11" ht="29.55" customHeight="1" x14ac:dyDescent="0.3">
      <c r="B78" s="10"/>
      <c r="C78" s="6" t="s">
        <v>17</v>
      </c>
      <c r="D78" s="40"/>
      <c r="E78" s="46"/>
      <c r="F78" s="46"/>
      <c r="G78" s="73"/>
      <c r="H78" s="9"/>
      <c r="I78" s="1"/>
      <c r="J78" s="1"/>
      <c r="K78" s="1"/>
    </row>
    <row r="79" spans="1:11" ht="31.5" customHeight="1" x14ac:dyDescent="0.3">
      <c r="B79" s="10"/>
      <c r="C79" s="6" t="s">
        <v>77</v>
      </c>
      <c r="D79" s="40"/>
      <c r="E79" s="46"/>
      <c r="F79" s="46"/>
      <c r="G79" s="73"/>
      <c r="H79" s="9"/>
      <c r="I79" s="1"/>
      <c r="J79" s="1"/>
      <c r="K79" s="1"/>
    </row>
    <row r="80" spans="1:11" ht="29.55" customHeight="1" x14ac:dyDescent="0.3">
      <c r="B80" s="37">
        <v>3.1</v>
      </c>
      <c r="C80" s="6" t="s">
        <v>18</v>
      </c>
      <c r="D80" s="40">
        <v>80</v>
      </c>
      <c r="E80" s="46" t="s">
        <v>19</v>
      </c>
      <c r="F80" s="46"/>
      <c r="G80" s="73">
        <f t="shared" si="1"/>
        <v>0</v>
      </c>
      <c r="H80" s="9"/>
      <c r="I80" s="1"/>
      <c r="J80" s="1"/>
      <c r="K80" s="1"/>
    </row>
    <row r="81" spans="2:11" ht="26.55" customHeight="1" x14ac:dyDescent="0.3">
      <c r="B81" s="10">
        <v>3.11</v>
      </c>
      <c r="C81" s="6" t="s">
        <v>20</v>
      </c>
      <c r="D81" s="40">
        <v>90</v>
      </c>
      <c r="E81" s="46" t="s">
        <v>19</v>
      </c>
      <c r="F81" s="46"/>
      <c r="G81" s="73">
        <f t="shared" si="1"/>
        <v>0</v>
      </c>
      <c r="H81" s="9"/>
      <c r="I81" s="1"/>
      <c r="J81" s="1"/>
      <c r="K81" s="1"/>
    </row>
    <row r="82" spans="2:11" s="33" customFormat="1" ht="29.4" customHeight="1" x14ac:dyDescent="0.3">
      <c r="B82" s="34"/>
      <c r="C82" s="22" t="s">
        <v>56</v>
      </c>
      <c r="D82" s="44"/>
      <c r="E82" s="49"/>
      <c r="F82" s="49"/>
      <c r="G82" s="73"/>
      <c r="H82" s="31"/>
      <c r="I82" s="32"/>
      <c r="J82" s="32"/>
      <c r="K82" s="32"/>
    </row>
    <row r="83" spans="2:11" ht="46.95" customHeight="1" x14ac:dyDescent="0.3">
      <c r="B83" s="37">
        <v>3.12</v>
      </c>
      <c r="C83" s="6" t="s">
        <v>21</v>
      </c>
      <c r="D83" s="40">
        <v>50</v>
      </c>
      <c r="E83" s="46" t="s">
        <v>14</v>
      </c>
      <c r="F83" s="46"/>
      <c r="G83" s="73">
        <f t="shared" si="1"/>
        <v>0</v>
      </c>
      <c r="H83" s="9"/>
      <c r="I83" s="1"/>
      <c r="J83" s="1"/>
      <c r="K83" s="1"/>
    </row>
    <row r="84" spans="2:11" s="17" customFormat="1" ht="19.5" customHeight="1" x14ac:dyDescent="0.3">
      <c r="B84" s="7"/>
      <c r="C84" s="13" t="s">
        <v>109</v>
      </c>
      <c r="D84" s="42"/>
      <c r="E84" s="2"/>
      <c r="F84" s="2"/>
      <c r="G84" s="73"/>
      <c r="H84" s="15"/>
      <c r="I84" s="16"/>
      <c r="J84" s="16"/>
      <c r="K84" s="16"/>
    </row>
    <row r="85" spans="2:11" ht="45" x14ac:dyDescent="0.3">
      <c r="B85" s="8">
        <v>3.14</v>
      </c>
      <c r="C85" s="30" t="s">
        <v>60</v>
      </c>
      <c r="D85" s="40">
        <v>9</v>
      </c>
      <c r="E85" s="46" t="s">
        <v>10</v>
      </c>
      <c r="F85" s="46"/>
      <c r="G85" s="73">
        <f t="shared" si="1"/>
        <v>0</v>
      </c>
      <c r="H85" s="9"/>
      <c r="I85" s="1"/>
      <c r="J85" s="1"/>
      <c r="K85" s="1"/>
    </row>
    <row r="86" spans="2:11" ht="44.1" customHeight="1" x14ac:dyDescent="0.3">
      <c r="B86" s="10">
        <v>3.15</v>
      </c>
      <c r="C86" s="30" t="s">
        <v>61</v>
      </c>
      <c r="D86" s="40">
        <v>26</v>
      </c>
      <c r="E86" s="46" t="s">
        <v>10</v>
      </c>
      <c r="F86" s="46"/>
      <c r="G86" s="73">
        <f t="shared" si="1"/>
        <v>0</v>
      </c>
      <c r="H86" s="9"/>
      <c r="I86" s="1"/>
      <c r="J86" s="1"/>
      <c r="K86" s="1"/>
    </row>
    <row r="87" spans="2:11" ht="32.549999999999997" customHeight="1" x14ac:dyDescent="0.3">
      <c r="B87" s="8">
        <v>3.16</v>
      </c>
      <c r="C87" s="6" t="s">
        <v>25</v>
      </c>
      <c r="D87" s="40">
        <v>20</v>
      </c>
      <c r="E87" s="46" t="s">
        <v>14</v>
      </c>
      <c r="F87" s="46"/>
      <c r="G87" s="73">
        <f t="shared" si="1"/>
        <v>0</v>
      </c>
      <c r="H87" s="9"/>
      <c r="I87" s="1"/>
      <c r="J87" s="1"/>
      <c r="K87" s="1"/>
    </row>
    <row r="88" spans="2:11" ht="61.05" customHeight="1" x14ac:dyDescent="0.3">
      <c r="B88" s="10">
        <v>3.17</v>
      </c>
      <c r="C88" s="6" t="s">
        <v>78</v>
      </c>
      <c r="D88" s="40">
        <v>16</v>
      </c>
      <c r="E88" s="46" t="s">
        <v>14</v>
      </c>
      <c r="F88" s="46"/>
      <c r="G88" s="73">
        <f t="shared" si="1"/>
        <v>0</v>
      </c>
      <c r="H88" s="9"/>
      <c r="I88" s="1"/>
      <c r="J88" s="1"/>
      <c r="K88" s="1"/>
    </row>
    <row r="89" spans="2:11" ht="28.5" customHeight="1" x14ac:dyDescent="0.3">
      <c r="B89" s="7"/>
      <c r="C89" s="13" t="s">
        <v>26</v>
      </c>
      <c r="D89" s="40"/>
      <c r="E89" s="46"/>
      <c r="F89" s="46"/>
      <c r="G89" s="73"/>
      <c r="H89" s="9"/>
      <c r="I89" s="1"/>
      <c r="J89" s="1"/>
      <c r="K89" s="1"/>
    </row>
    <row r="90" spans="2:11" ht="39" customHeight="1" x14ac:dyDescent="0.3">
      <c r="B90" s="10">
        <v>3.18</v>
      </c>
      <c r="C90" s="6" t="s">
        <v>67</v>
      </c>
      <c r="D90" s="40">
        <v>1</v>
      </c>
      <c r="E90" s="46" t="s">
        <v>27</v>
      </c>
      <c r="F90" s="46"/>
      <c r="G90" s="73">
        <f t="shared" si="1"/>
        <v>0</v>
      </c>
      <c r="H90" s="9"/>
      <c r="I90" s="1"/>
      <c r="J90" s="1"/>
      <c r="K90" s="1"/>
    </row>
    <row r="91" spans="2:11" ht="53.4" customHeight="1" x14ac:dyDescent="0.3">
      <c r="B91" s="10">
        <v>3.19</v>
      </c>
      <c r="C91" s="30" t="s">
        <v>79</v>
      </c>
      <c r="D91" s="40">
        <v>2</v>
      </c>
      <c r="E91" s="46" t="s">
        <v>27</v>
      </c>
      <c r="F91" s="46"/>
      <c r="G91" s="73">
        <f t="shared" si="1"/>
        <v>0</v>
      </c>
      <c r="H91" s="9"/>
      <c r="I91" s="1"/>
      <c r="J91" s="1"/>
      <c r="K91" s="1"/>
    </row>
    <row r="92" spans="2:11" ht="27.6" customHeight="1" x14ac:dyDescent="0.3">
      <c r="B92" s="10"/>
      <c r="C92" s="13" t="s">
        <v>28</v>
      </c>
      <c r="D92" s="42"/>
      <c r="E92" s="2"/>
      <c r="F92" s="2"/>
      <c r="G92" s="73"/>
      <c r="H92" s="9"/>
      <c r="I92" s="1"/>
      <c r="J92" s="1"/>
      <c r="K92" s="1"/>
    </row>
    <row r="93" spans="2:11" ht="30" x14ac:dyDescent="0.3">
      <c r="B93" s="37">
        <v>3.2</v>
      </c>
      <c r="C93" s="6" t="s">
        <v>112</v>
      </c>
      <c r="D93" s="40">
        <v>16</v>
      </c>
      <c r="E93" s="46" t="s">
        <v>14</v>
      </c>
      <c r="F93" s="46"/>
      <c r="G93" s="73">
        <f t="shared" si="1"/>
        <v>0</v>
      </c>
      <c r="H93" s="9"/>
      <c r="I93" s="1"/>
      <c r="J93" s="1"/>
      <c r="K93" s="1"/>
    </row>
    <row r="94" spans="2:11" ht="27.45" customHeight="1" x14ac:dyDescent="0.3">
      <c r="B94" s="37">
        <v>3.21</v>
      </c>
      <c r="C94" s="6" t="s">
        <v>93</v>
      </c>
      <c r="D94" s="40">
        <v>16</v>
      </c>
      <c r="E94" s="46" t="s">
        <v>10</v>
      </c>
      <c r="F94" s="46"/>
      <c r="G94" s="73">
        <f t="shared" si="1"/>
        <v>0</v>
      </c>
      <c r="H94" s="9"/>
      <c r="I94" s="1"/>
      <c r="J94" s="1"/>
      <c r="K94" s="1"/>
    </row>
    <row r="95" spans="2:11" ht="23.55" customHeight="1" x14ac:dyDescent="0.3">
      <c r="B95" s="37">
        <v>3.22</v>
      </c>
      <c r="C95" s="6" t="s">
        <v>29</v>
      </c>
      <c r="D95" s="40">
        <v>100</v>
      </c>
      <c r="E95" s="46" t="s">
        <v>14</v>
      </c>
      <c r="F95" s="46"/>
      <c r="G95" s="73">
        <f t="shared" si="1"/>
        <v>0</v>
      </c>
      <c r="H95" s="9"/>
      <c r="I95" s="1"/>
      <c r="J95" s="1"/>
      <c r="K95" s="1"/>
    </row>
    <row r="96" spans="2:11" ht="32.25" customHeight="1" x14ac:dyDescent="0.3">
      <c r="B96" s="37">
        <v>3.23</v>
      </c>
      <c r="C96" s="6" t="s">
        <v>74</v>
      </c>
      <c r="D96" s="40">
        <v>50</v>
      </c>
      <c r="E96" s="46" t="s">
        <v>14</v>
      </c>
      <c r="F96" s="46"/>
      <c r="G96" s="73">
        <f t="shared" si="1"/>
        <v>0</v>
      </c>
      <c r="H96" s="9"/>
      <c r="I96" s="1"/>
      <c r="J96" s="1"/>
      <c r="K96" s="1"/>
    </row>
    <row r="97" spans="2:11" ht="38.700000000000003" customHeight="1" x14ac:dyDescent="0.3">
      <c r="B97" s="37">
        <v>3.24</v>
      </c>
      <c r="C97" s="6" t="s">
        <v>80</v>
      </c>
      <c r="D97" s="40">
        <f>D95-D96</f>
        <v>50</v>
      </c>
      <c r="E97" s="46" t="s">
        <v>14</v>
      </c>
      <c r="F97" s="46"/>
      <c r="G97" s="73">
        <f t="shared" si="1"/>
        <v>0</v>
      </c>
      <c r="H97" s="9"/>
      <c r="I97" s="1"/>
      <c r="J97" s="1"/>
      <c r="K97" s="1"/>
    </row>
    <row r="98" spans="2:11" ht="29.55" customHeight="1" x14ac:dyDescent="0.3">
      <c r="B98" s="7"/>
      <c r="C98" s="13" t="s">
        <v>30</v>
      </c>
      <c r="D98" s="40"/>
      <c r="E98" s="46"/>
      <c r="F98" s="46"/>
      <c r="G98" s="73"/>
      <c r="H98" s="9"/>
      <c r="I98" s="1"/>
      <c r="J98" s="1"/>
      <c r="K98" s="1"/>
    </row>
    <row r="99" spans="2:11" ht="34.65" customHeight="1" x14ac:dyDescent="0.3">
      <c r="B99" s="7"/>
      <c r="C99" s="6" t="s">
        <v>31</v>
      </c>
      <c r="D99" s="40"/>
      <c r="E99" s="46"/>
      <c r="F99" s="46"/>
      <c r="G99" s="73"/>
      <c r="H99" s="9"/>
      <c r="I99" s="1"/>
      <c r="J99" s="1"/>
      <c r="K99" s="1"/>
    </row>
    <row r="100" spans="2:11" ht="106.05" customHeight="1" x14ac:dyDescent="0.3">
      <c r="B100" s="37">
        <v>3.25</v>
      </c>
      <c r="C100" s="6" t="s">
        <v>32</v>
      </c>
      <c r="D100" s="40">
        <v>1</v>
      </c>
      <c r="E100" s="46" t="s">
        <v>33</v>
      </c>
      <c r="F100" s="46"/>
      <c r="G100" s="73">
        <f t="shared" si="1"/>
        <v>0</v>
      </c>
      <c r="H100" s="9"/>
      <c r="I100" s="1"/>
      <c r="J100" s="1"/>
      <c r="K100" s="1"/>
    </row>
    <row r="101" spans="2:11" ht="22.5" customHeight="1" x14ac:dyDescent="0.3">
      <c r="B101" s="37">
        <v>3.26</v>
      </c>
      <c r="C101" s="6" t="s">
        <v>34</v>
      </c>
      <c r="D101" s="40">
        <v>4</v>
      </c>
      <c r="E101" s="46" t="s">
        <v>33</v>
      </c>
      <c r="F101" s="46"/>
      <c r="G101" s="73">
        <f t="shared" si="1"/>
        <v>0</v>
      </c>
      <c r="H101" s="9"/>
      <c r="I101" s="1"/>
      <c r="J101" s="1"/>
      <c r="K101" s="1"/>
    </row>
    <row r="102" spans="2:11" ht="25.5" customHeight="1" x14ac:dyDescent="0.3">
      <c r="B102" s="10"/>
      <c r="C102" s="6" t="s">
        <v>35</v>
      </c>
      <c r="D102" s="40"/>
      <c r="E102" s="46"/>
      <c r="F102" s="46"/>
      <c r="G102" s="73"/>
      <c r="H102" s="9"/>
      <c r="I102" s="1"/>
      <c r="J102" s="1"/>
      <c r="K102" s="1"/>
    </row>
    <row r="103" spans="2:11" ht="21.45" customHeight="1" x14ac:dyDescent="0.3">
      <c r="B103" s="37">
        <v>3.27</v>
      </c>
      <c r="C103" s="6" t="s">
        <v>36</v>
      </c>
      <c r="D103" s="40">
        <v>2</v>
      </c>
      <c r="E103" s="46" t="s">
        <v>33</v>
      </c>
      <c r="F103" s="46"/>
      <c r="G103" s="73">
        <f t="shared" si="1"/>
        <v>0</v>
      </c>
      <c r="H103" s="9"/>
      <c r="I103" s="1"/>
      <c r="J103" s="1"/>
      <c r="K103" s="1"/>
    </row>
    <row r="104" spans="2:11" ht="30" x14ac:dyDescent="0.3">
      <c r="B104" s="10"/>
      <c r="C104" s="6" t="s">
        <v>62</v>
      </c>
      <c r="D104" s="40">
        <v>1</v>
      </c>
      <c r="E104" s="46"/>
      <c r="F104" s="46"/>
      <c r="G104" s="73">
        <f t="shared" si="1"/>
        <v>0</v>
      </c>
      <c r="H104" s="9"/>
      <c r="I104" s="1"/>
      <c r="J104" s="1"/>
      <c r="K104" s="1"/>
    </row>
    <row r="105" spans="2:11" ht="43.5" customHeight="1" x14ac:dyDescent="0.3">
      <c r="B105" s="10">
        <v>3.28</v>
      </c>
      <c r="C105" s="6" t="s">
        <v>37</v>
      </c>
      <c r="D105" s="40">
        <v>3</v>
      </c>
      <c r="E105" s="46" t="s">
        <v>33</v>
      </c>
      <c r="F105" s="46"/>
      <c r="G105" s="73">
        <f t="shared" si="1"/>
        <v>0</v>
      </c>
      <c r="H105" s="9"/>
      <c r="I105" s="1"/>
      <c r="J105" s="1"/>
      <c r="K105" s="1"/>
    </row>
    <row r="106" spans="2:11" ht="46.05" customHeight="1" x14ac:dyDescent="0.3">
      <c r="B106" s="10">
        <v>3.29</v>
      </c>
      <c r="C106" s="6" t="s">
        <v>81</v>
      </c>
      <c r="D106" s="40">
        <v>10</v>
      </c>
      <c r="E106" s="46" t="s">
        <v>10</v>
      </c>
      <c r="F106" s="46"/>
      <c r="G106" s="73">
        <f t="shared" si="1"/>
        <v>0</v>
      </c>
      <c r="H106" s="9"/>
      <c r="I106" s="1"/>
      <c r="J106" s="1"/>
      <c r="K106" s="1"/>
    </row>
    <row r="107" spans="2:11" ht="31.5" customHeight="1" x14ac:dyDescent="0.3">
      <c r="B107" s="10"/>
      <c r="C107" s="6" t="s">
        <v>38</v>
      </c>
      <c r="D107" s="40"/>
      <c r="E107" s="46"/>
      <c r="F107" s="46"/>
      <c r="G107" s="73"/>
      <c r="H107" s="9"/>
      <c r="I107" s="1"/>
      <c r="J107" s="1"/>
      <c r="K107" s="1"/>
    </row>
    <row r="108" spans="2:11" ht="32.25" customHeight="1" x14ac:dyDescent="0.3">
      <c r="B108" s="37">
        <v>3.3</v>
      </c>
      <c r="C108" s="6" t="s">
        <v>39</v>
      </c>
      <c r="D108" s="40">
        <v>2</v>
      </c>
      <c r="E108" s="46" t="s">
        <v>33</v>
      </c>
      <c r="F108" s="46"/>
      <c r="G108" s="73">
        <f t="shared" si="1"/>
        <v>0</v>
      </c>
      <c r="H108" s="9"/>
      <c r="I108" s="1"/>
      <c r="J108" s="1"/>
      <c r="K108" s="1"/>
    </row>
    <row r="109" spans="2:11" ht="22.5" customHeight="1" x14ac:dyDescent="0.3">
      <c r="B109" s="10"/>
      <c r="C109" s="6" t="s">
        <v>40</v>
      </c>
      <c r="D109" s="40"/>
      <c r="E109" s="46"/>
      <c r="F109" s="46"/>
      <c r="G109" s="73"/>
      <c r="H109" s="9"/>
      <c r="I109" s="1"/>
      <c r="J109" s="1"/>
      <c r="K109" s="1"/>
    </row>
    <row r="110" spans="2:11" ht="79.05" customHeight="1" x14ac:dyDescent="0.3">
      <c r="B110" s="10"/>
      <c r="C110" s="6" t="s">
        <v>41</v>
      </c>
      <c r="D110" s="40"/>
      <c r="E110" s="46"/>
      <c r="F110" s="46"/>
      <c r="G110" s="73"/>
      <c r="H110" s="9"/>
      <c r="I110" s="1"/>
      <c r="J110" s="1"/>
      <c r="K110" s="1"/>
    </row>
    <row r="111" spans="2:11" ht="31.5" customHeight="1" x14ac:dyDescent="0.3">
      <c r="B111" s="10">
        <v>3.31</v>
      </c>
      <c r="C111" s="6" t="s">
        <v>42</v>
      </c>
      <c r="D111" s="40">
        <v>1</v>
      </c>
      <c r="E111" s="46" t="s">
        <v>27</v>
      </c>
      <c r="F111" s="46"/>
      <c r="G111" s="73">
        <f t="shared" si="1"/>
        <v>0</v>
      </c>
      <c r="H111" s="9"/>
      <c r="I111" s="1"/>
      <c r="J111" s="1"/>
      <c r="K111" s="1"/>
    </row>
    <row r="112" spans="2:11" s="17" customFormat="1" ht="21.45" customHeight="1" x14ac:dyDescent="0.3">
      <c r="B112" s="7"/>
      <c r="C112" s="13" t="s">
        <v>43</v>
      </c>
      <c r="D112" s="42"/>
      <c r="E112" s="2"/>
      <c r="F112" s="46"/>
      <c r="G112" s="73"/>
      <c r="H112" s="15"/>
      <c r="I112" s="16"/>
      <c r="J112" s="16"/>
      <c r="K112" s="16"/>
    </row>
    <row r="113" spans="1:11" ht="76.05" customHeight="1" x14ac:dyDescent="0.3">
      <c r="B113" s="10">
        <v>3.32</v>
      </c>
      <c r="C113" s="6" t="s">
        <v>44</v>
      </c>
      <c r="D113" s="40">
        <v>1</v>
      </c>
      <c r="E113" s="46" t="s">
        <v>33</v>
      </c>
      <c r="F113" s="46"/>
      <c r="G113" s="73">
        <f t="shared" si="1"/>
        <v>0</v>
      </c>
      <c r="H113" s="9"/>
      <c r="I113" s="1"/>
      <c r="J113" s="1"/>
      <c r="K113" s="1"/>
    </row>
    <row r="114" spans="1:11" ht="42.45" customHeight="1" x14ac:dyDescent="0.3">
      <c r="B114" s="10">
        <v>3.33</v>
      </c>
      <c r="C114" s="6" t="s">
        <v>100</v>
      </c>
      <c r="D114" s="40">
        <v>1</v>
      </c>
      <c r="E114" s="46" t="s">
        <v>0</v>
      </c>
      <c r="F114" s="46"/>
      <c r="G114" s="73">
        <f t="shared" si="1"/>
        <v>0</v>
      </c>
      <c r="H114" s="9"/>
      <c r="I114" s="1"/>
      <c r="J114" s="1"/>
      <c r="K114" s="1"/>
    </row>
    <row r="115" spans="1:11" ht="40.950000000000003" customHeight="1" x14ac:dyDescent="0.3">
      <c r="B115" s="10">
        <v>3.34</v>
      </c>
      <c r="C115" s="6" t="s">
        <v>101</v>
      </c>
      <c r="D115" s="40">
        <v>1</v>
      </c>
      <c r="E115" s="46" t="s">
        <v>0</v>
      </c>
      <c r="F115" s="46"/>
      <c r="G115" s="73">
        <f t="shared" si="1"/>
        <v>0</v>
      </c>
      <c r="H115" s="9"/>
      <c r="I115" s="1"/>
      <c r="J115" s="1"/>
      <c r="K115" s="1"/>
    </row>
    <row r="116" spans="1:11" ht="42" customHeight="1" x14ac:dyDescent="0.3">
      <c r="B116" s="10">
        <v>3.35</v>
      </c>
      <c r="C116" s="6" t="s">
        <v>115</v>
      </c>
      <c r="D116" s="40">
        <v>1</v>
      </c>
      <c r="E116" s="46" t="s">
        <v>33</v>
      </c>
      <c r="F116" s="46"/>
      <c r="G116" s="73">
        <f t="shared" si="1"/>
        <v>0</v>
      </c>
      <c r="H116" s="9"/>
      <c r="I116" s="1"/>
      <c r="J116" s="1"/>
      <c r="K116" s="1"/>
    </row>
    <row r="117" spans="1:11" ht="29.55" customHeight="1" x14ac:dyDescent="0.3">
      <c r="B117" s="7"/>
      <c r="C117" s="13" t="s">
        <v>140</v>
      </c>
      <c r="D117" s="62"/>
      <c r="E117" s="63"/>
      <c r="F117" s="64"/>
      <c r="G117" s="74">
        <f>SUM(G67:G116)</f>
        <v>0</v>
      </c>
      <c r="H117" s="9"/>
      <c r="I117" s="1"/>
      <c r="J117" s="1"/>
      <c r="K117" s="1"/>
    </row>
    <row r="118" spans="1:11" ht="35.700000000000003" customHeight="1" x14ac:dyDescent="0.3">
      <c r="A118" s="25"/>
      <c r="B118" s="26">
        <v>4</v>
      </c>
      <c r="C118" s="27" t="s">
        <v>53</v>
      </c>
      <c r="D118" s="41"/>
      <c r="E118" s="47"/>
      <c r="F118" s="47"/>
      <c r="G118" s="73"/>
      <c r="H118" s="18"/>
      <c r="I118" s="1"/>
      <c r="J118" s="1"/>
      <c r="K118" s="1"/>
    </row>
    <row r="119" spans="1:11" s="17" customFormat="1" ht="31.5" customHeight="1" x14ac:dyDescent="0.3">
      <c r="B119" s="7"/>
      <c r="C119" s="13" t="s">
        <v>8</v>
      </c>
      <c r="D119" s="42"/>
      <c r="E119" s="2"/>
      <c r="F119" s="2"/>
      <c r="G119" s="73"/>
      <c r="H119" s="15"/>
      <c r="I119" s="16"/>
      <c r="J119" s="16"/>
      <c r="K119" s="16"/>
    </row>
    <row r="120" spans="1:11" ht="31.95" customHeight="1" x14ac:dyDescent="0.3">
      <c r="B120" s="10">
        <v>4.0999999999999996</v>
      </c>
      <c r="C120" s="6" t="s">
        <v>64</v>
      </c>
      <c r="D120" s="40">
        <v>16</v>
      </c>
      <c r="E120" s="46" t="s">
        <v>10</v>
      </c>
      <c r="F120" s="46"/>
      <c r="G120" s="73">
        <f>D120*F120</f>
        <v>0</v>
      </c>
      <c r="H120" s="9"/>
      <c r="I120" s="1"/>
      <c r="J120" s="1"/>
      <c r="K120" s="1"/>
    </row>
    <row r="121" spans="1:11" ht="45.45" customHeight="1" x14ac:dyDescent="0.3">
      <c r="B121" s="10">
        <v>4.2</v>
      </c>
      <c r="C121" s="6" t="s">
        <v>11</v>
      </c>
      <c r="D121" s="40">
        <v>8</v>
      </c>
      <c r="E121" s="46" t="s">
        <v>12</v>
      </c>
      <c r="F121" s="46"/>
      <c r="G121" s="73">
        <f t="shared" si="1"/>
        <v>0</v>
      </c>
      <c r="H121" s="9"/>
      <c r="I121" s="1"/>
      <c r="J121" s="1"/>
      <c r="K121" s="1"/>
    </row>
    <row r="122" spans="1:11" ht="49.05" customHeight="1" x14ac:dyDescent="0.3">
      <c r="B122" s="10">
        <v>4.3</v>
      </c>
      <c r="C122" s="6" t="s">
        <v>69</v>
      </c>
      <c r="D122" s="40">
        <f>D120</f>
        <v>16</v>
      </c>
      <c r="E122" s="46" t="s">
        <v>10</v>
      </c>
      <c r="F122" s="46"/>
      <c r="G122" s="73">
        <f t="shared" si="1"/>
        <v>0</v>
      </c>
      <c r="H122" s="9"/>
      <c r="I122" s="1"/>
      <c r="J122" s="1"/>
      <c r="K122" s="1"/>
    </row>
    <row r="123" spans="1:11" ht="56.55" customHeight="1" x14ac:dyDescent="0.3">
      <c r="B123" s="10">
        <v>4.4000000000000004</v>
      </c>
      <c r="C123" s="6" t="s">
        <v>13</v>
      </c>
      <c r="D123" s="40">
        <f>D122*0.3</f>
        <v>4.8</v>
      </c>
      <c r="E123" s="46" t="s">
        <v>14</v>
      </c>
      <c r="F123" s="46"/>
      <c r="G123" s="73">
        <f t="shared" si="1"/>
        <v>0</v>
      </c>
      <c r="H123" s="9"/>
      <c r="I123" s="1"/>
      <c r="J123" s="1"/>
      <c r="K123" s="1"/>
    </row>
    <row r="124" spans="1:11" s="17" customFormat="1" ht="22.5" customHeight="1" x14ac:dyDescent="0.3">
      <c r="B124" s="7"/>
      <c r="C124" s="13" t="s">
        <v>15</v>
      </c>
      <c r="D124" s="42"/>
      <c r="E124" s="2"/>
      <c r="F124" s="46"/>
      <c r="G124" s="73"/>
      <c r="H124" s="15"/>
      <c r="I124" s="16"/>
      <c r="J124" s="16"/>
      <c r="K124" s="16"/>
    </row>
    <row r="125" spans="1:11" ht="17.7" customHeight="1" x14ac:dyDescent="0.3">
      <c r="B125" s="7"/>
      <c r="C125" s="6" t="s">
        <v>16</v>
      </c>
      <c r="D125" s="40"/>
      <c r="E125" s="46"/>
      <c r="F125" s="46"/>
      <c r="G125" s="73"/>
      <c r="H125" s="9"/>
      <c r="I125" s="1"/>
      <c r="J125" s="1"/>
      <c r="K125" s="1"/>
    </row>
    <row r="126" spans="1:11" ht="42" customHeight="1" x14ac:dyDescent="0.3">
      <c r="B126" s="10">
        <v>4.5</v>
      </c>
      <c r="C126" s="6" t="s">
        <v>65</v>
      </c>
      <c r="D126" s="40">
        <v>16</v>
      </c>
      <c r="E126" s="46" t="s">
        <v>14</v>
      </c>
      <c r="F126" s="46"/>
      <c r="G126" s="73">
        <f t="shared" ref="G126:G184" si="2">D126*F126</f>
        <v>0</v>
      </c>
      <c r="H126" s="9"/>
      <c r="I126" s="1"/>
      <c r="J126" s="1"/>
      <c r="K126" s="1"/>
    </row>
    <row r="127" spans="1:11" ht="46.8" customHeight="1" x14ac:dyDescent="0.3">
      <c r="B127" s="10">
        <v>4.5999999999999996</v>
      </c>
      <c r="C127" s="6" t="s">
        <v>70</v>
      </c>
      <c r="D127" s="40">
        <v>6</v>
      </c>
      <c r="E127" s="46" t="s">
        <v>12</v>
      </c>
      <c r="F127" s="46"/>
      <c r="G127" s="73">
        <f t="shared" si="2"/>
        <v>0</v>
      </c>
      <c r="H127" s="9"/>
      <c r="I127" s="1"/>
      <c r="J127" s="1"/>
      <c r="K127" s="1"/>
    </row>
    <row r="128" spans="1:11" ht="60.6" customHeight="1" x14ac:dyDescent="0.3">
      <c r="B128" s="10">
        <v>4.7</v>
      </c>
      <c r="C128" s="6" t="s">
        <v>99</v>
      </c>
      <c r="D128" s="40">
        <v>2.5</v>
      </c>
      <c r="E128" s="46" t="s">
        <v>12</v>
      </c>
      <c r="F128" s="46"/>
      <c r="G128" s="73">
        <f t="shared" si="2"/>
        <v>0</v>
      </c>
      <c r="H128" s="9"/>
      <c r="I128" s="1"/>
      <c r="J128" s="1"/>
      <c r="K128" s="1"/>
    </row>
    <row r="129" spans="2:11" ht="44.4" customHeight="1" x14ac:dyDescent="0.3">
      <c r="B129" s="10">
        <v>4.8</v>
      </c>
      <c r="C129" s="6" t="s">
        <v>102</v>
      </c>
      <c r="D129" s="40">
        <v>1.5</v>
      </c>
      <c r="E129" s="46" t="s">
        <v>12</v>
      </c>
      <c r="F129" s="46"/>
      <c r="G129" s="73">
        <f t="shared" si="2"/>
        <v>0</v>
      </c>
      <c r="H129" s="9"/>
      <c r="I129" s="1"/>
      <c r="J129" s="1"/>
      <c r="K129" s="1"/>
    </row>
    <row r="130" spans="2:11" ht="39" customHeight="1" x14ac:dyDescent="0.3">
      <c r="B130" s="10">
        <v>4.9000000000000004</v>
      </c>
      <c r="C130" s="6" t="s">
        <v>66</v>
      </c>
      <c r="D130" s="40">
        <v>0.7</v>
      </c>
      <c r="E130" s="46" t="s">
        <v>12</v>
      </c>
      <c r="F130" s="46"/>
      <c r="G130" s="73">
        <f t="shared" si="2"/>
        <v>0</v>
      </c>
      <c r="H130" s="9"/>
      <c r="I130" s="1"/>
      <c r="J130" s="1"/>
      <c r="K130" s="1"/>
    </row>
    <row r="131" spans="2:11" s="17" customFormat="1" ht="27.15" customHeight="1" x14ac:dyDescent="0.3">
      <c r="B131" s="5"/>
      <c r="C131" s="13" t="s">
        <v>17</v>
      </c>
      <c r="D131" s="42"/>
      <c r="E131" s="2"/>
      <c r="F131" s="46"/>
      <c r="G131" s="73"/>
      <c r="H131" s="15"/>
      <c r="I131" s="16"/>
      <c r="J131" s="16"/>
      <c r="K131" s="16"/>
    </row>
    <row r="132" spans="2:11" ht="28.8" customHeight="1" x14ac:dyDescent="0.3">
      <c r="B132" s="10"/>
      <c r="C132" s="6" t="s">
        <v>77</v>
      </c>
      <c r="D132" s="40"/>
      <c r="E132" s="46"/>
      <c r="F132" s="46"/>
      <c r="G132" s="73"/>
      <c r="H132" s="9"/>
      <c r="I132" s="1"/>
      <c r="J132" s="1"/>
      <c r="K132" s="1"/>
    </row>
    <row r="133" spans="2:11" ht="33.450000000000003" customHeight="1" x14ac:dyDescent="0.3">
      <c r="B133" s="36">
        <v>4.0999999999999996</v>
      </c>
      <c r="C133" s="6" t="s">
        <v>18</v>
      </c>
      <c r="D133" s="40">
        <v>160</v>
      </c>
      <c r="E133" s="46" t="s">
        <v>19</v>
      </c>
      <c r="F133" s="46"/>
      <c r="G133" s="73">
        <f t="shared" si="2"/>
        <v>0</v>
      </c>
      <c r="H133" s="9"/>
      <c r="I133" s="1"/>
      <c r="J133" s="1"/>
      <c r="K133" s="1"/>
    </row>
    <row r="134" spans="2:11" ht="32.25" customHeight="1" x14ac:dyDescent="0.3">
      <c r="B134" s="36">
        <v>4.1100000000000003</v>
      </c>
      <c r="C134" s="6" t="s">
        <v>20</v>
      </c>
      <c r="D134" s="40">
        <v>320</v>
      </c>
      <c r="E134" s="46" t="s">
        <v>19</v>
      </c>
      <c r="F134" s="46"/>
      <c r="G134" s="73">
        <f t="shared" si="2"/>
        <v>0</v>
      </c>
      <c r="H134" s="9"/>
      <c r="I134" s="1"/>
      <c r="J134" s="1"/>
      <c r="K134" s="1"/>
    </row>
    <row r="135" spans="2:11" ht="27.15" customHeight="1" x14ac:dyDescent="0.3">
      <c r="B135" s="7"/>
      <c r="C135" s="22" t="s">
        <v>55</v>
      </c>
      <c r="D135" s="42"/>
      <c r="E135" s="2"/>
      <c r="F135" s="49"/>
      <c r="G135" s="73"/>
      <c r="H135" s="9"/>
      <c r="I135" s="1"/>
      <c r="J135" s="1"/>
      <c r="K135" s="1"/>
    </row>
    <row r="136" spans="2:11" ht="46.95" customHeight="1" x14ac:dyDescent="0.3">
      <c r="B136" s="36">
        <v>4.12</v>
      </c>
      <c r="C136" s="6" t="s">
        <v>21</v>
      </c>
      <c r="D136" s="40">
        <v>60</v>
      </c>
      <c r="E136" s="46" t="s">
        <v>14</v>
      </c>
      <c r="F136" s="46"/>
      <c r="G136" s="73">
        <f t="shared" si="2"/>
        <v>0</v>
      </c>
      <c r="H136" s="9"/>
      <c r="I136" s="1"/>
      <c r="J136" s="1"/>
      <c r="K136" s="1"/>
    </row>
    <row r="137" spans="2:11" ht="32.85" customHeight="1" x14ac:dyDescent="0.3">
      <c r="B137" s="7"/>
      <c r="C137" s="13" t="s">
        <v>22</v>
      </c>
      <c r="D137" s="40"/>
      <c r="E137" s="46"/>
      <c r="F137" s="2"/>
      <c r="G137" s="73"/>
      <c r="H137" s="9"/>
      <c r="I137" s="1"/>
      <c r="J137" s="1"/>
      <c r="K137" s="1"/>
    </row>
    <row r="138" spans="2:11" ht="49.05" customHeight="1" x14ac:dyDescent="0.3">
      <c r="B138" s="8">
        <v>4.13</v>
      </c>
      <c r="C138" s="6" t="s">
        <v>23</v>
      </c>
      <c r="D138" s="40">
        <v>9</v>
      </c>
      <c r="E138" s="46" t="s">
        <v>10</v>
      </c>
      <c r="F138" s="46"/>
      <c r="G138" s="73">
        <f t="shared" si="2"/>
        <v>0</v>
      </c>
      <c r="H138" s="9"/>
      <c r="I138" s="1"/>
      <c r="J138" s="1"/>
      <c r="K138" s="1"/>
    </row>
    <row r="139" spans="2:11" ht="42" customHeight="1" x14ac:dyDescent="0.3">
      <c r="B139" s="10">
        <v>4.1399999999999997</v>
      </c>
      <c r="C139" s="6" t="s">
        <v>24</v>
      </c>
      <c r="D139" s="40">
        <v>26</v>
      </c>
      <c r="E139" s="46" t="s">
        <v>10</v>
      </c>
      <c r="F139" s="46"/>
      <c r="G139" s="73">
        <f t="shared" si="2"/>
        <v>0</v>
      </c>
      <c r="H139" s="9"/>
      <c r="I139" s="1"/>
      <c r="J139" s="1"/>
      <c r="K139" s="1"/>
    </row>
    <row r="140" spans="2:11" ht="46.95" customHeight="1" x14ac:dyDescent="0.3">
      <c r="B140" s="8">
        <v>4.1500000000000004</v>
      </c>
      <c r="C140" s="6" t="s">
        <v>25</v>
      </c>
      <c r="D140" s="40">
        <v>16</v>
      </c>
      <c r="E140" s="46" t="s">
        <v>14</v>
      </c>
      <c r="F140" s="46"/>
      <c r="G140" s="73">
        <f t="shared" si="2"/>
        <v>0</v>
      </c>
      <c r="H140" s="9"/>
      <c r="I140" s="1"/>
      <c r="J140" s="1"/>
      <c r="K140" s="1"/>
    </row>
    <row r="141" spans="2:11" ht="57" customHeight="1" x14ac:dyDescent="0.3">
      <c r="B141" s="10">
        <v>4.16</v>
      </c>
      <c r="C141" s="6" t="s">
        <v>78</v>
      </c>
      <c r="D141" s="40">
        <f>D140</f>
        <v>16</v>
      </c>
      <c r="E141" s="46" t="s">
        <v>14</v>
      </c>
      <c r="F141" s="46"/>
      <c r="G141" s="73">
        <f t="shared" si="2"/>
        <v>0</v>
      </c>
      <c r="H141" s="9"/>
      <c r="I141" s="1"/>
      <c r="J141" s="1"/>
      <c r="K141" s="1"/>
    </row>
    <row r="142" spans="2:11" s="17" customFormat="1" ht="36.299999999999997" customHeight="1" x14ac:dyDescent="0.3">
      <c r="B142" s="7"/>
      <c r="C142" s="13" t="s">
        <v>26</v>
      </c>
      <c r="D142" s="42"/>
      <c r="E142" s="2"/>
      <c r="F142" s="46"/>
      <c r="G142" s="73"/>
      <c r="H142" s="15"/>
      <c r="I142" s="16"/>
      <c r="J142" s="16"/>
      <c r="K142" s="16"/>
    </row>
    <row r="143" spans="2:11" ht="33.450000000000003" customHeight="1" x14ac:dyDescent="0.3">
      <c r="B143" s="10">
        <v>4.17</v>
      </c>
      <c r="C143" s="6" t="s">
        <v>67</v>
      </c>
      <c r="D143" s="40">
        <v>1</v>
      </c>
      <c r="E143" s="46" t="s">
        <v>27</v>
      </c>
      <c r="F143" s="46"/>
      <c r="G143" s="73">
        <f t="shared" si="2"/>
        <v>0</v>
      </c>
      <c r="H143" s="9"/>
      <c r="I143" s="1"/>
      <c r="J143" s="1"/>
      <c r="K143" s="1"/>
    </row>
    <row r="144" spans="2:11" ht="62.4" customHeight="1" x14ac:dyDescent="0.3">
      <c r="B144" s="10">
        <v>4.18</v>
      </c>
      <c r="C144" s="6" t="s">
        <v>79</v>
      </c>
      <c r="D144" s="40">
        <v>1</v>
      </c>
      <c r="E144" s="46" t="s">
        <v>27</v>
      </c>
      <c r="F144" s="46"/>
      <c r="G144" s="73">
        <f t="shared" si="2"/>
        <v>0</v>
      </c>
      <c r="H144" s="9"/>
      <c r="I144" s="1"/>
      <c r="J144" s="1"/>
      <c r="K144" s="1"/>
    </row>
    <row r="145" spans="2:11" ht="34.65" customHeight="1" x14ac:dyDescent="0.3">
      <c r="B145" s="10"/>
      <c r="C145" s="13" t="s">
        <v>28</v>
      </c>
      <c r="D145" s="42"/>
      <c r="E145" s="2"/>
      <c r="F145" s="2"/>
      <c r="G145" s="73"/>
      <c r="H145" s="9"/>
      <c r="I145" s="1"/>
      <c r="J145" s="1"/>
      <c r="K145" s="1"/>
    </row>
    <row r="146" spans="2:11" ht="54.15" customHeight="1" x14ac:dyDescent="0.3">
      <c r="B146" s="10">
        <v>4.1900000000000004</v>
      </c>
      <c r="C146" s="6" t="s">
        <v>112</v>
      </c>
      <c r="D146" s="40">
        <v>16</v>
      </c>
      <c r="E146" s="46" t="s">
        <v>14</v>
      </c>
      <c r="F146" s="46"/>
      <c r="G146" s="73">
        <f t="shared" si="2"/>
        <v>0</v>
      </c>
      <c r="H146" s="9"/>
      <c r="I146" s="1"/>
      <c r="J146" s="1"/>
      <c r="K146" s="1"/>
    </row>
    <row r="147" spans="2:11" ht="31.2" customHeight="1" x14ac:dyDescent="0.3">
      <c r="B147" s="37">
        <v>4.2</v>
      </c>
      <c r="C147" s="6" t="s">
        <v>93</v>
      </c>
      <c r="D147" s="40">
        <v>16</v>
      </c>
      <c r="E147" s="46" t="s">
        <v>10</v>
      </c>
      <c r="F147" s="46"/>
      <c r="G147" s="73">
        <f t="shared" si="2"/>
        <v>0</v>
      </c>
      <c r="H147" s="9"/>
      <c r="I147" s="1"/>
      <c r="J147" s="1"/>
      <c r="K147" s="1"/>
    </row>
    <row r="148" spans="2:11" ht="28.8" customHeight="1" x14ac:dyDescent="0.3">
      <c r="B148" s="10">
        <v>4.21</v>
      </c>
      <c r="C148" s="6" t="s">
        <v>29</v>
      </c>
      <c r="D148" s="40">
        <v>112</v>
      </c>
      <c r="E148" s="46" t="s">
        <v>14</v>
      </c>
      <c r="F148" s="46"/>
      <c r="G148" s="73">
        <f t="shared" si="2"/>
        <v>0</v>
      </c>
      <c r="H148" s="9"/>
      <c r="I148" s="1"/>
      <c r="J148" s="1"/>
      <c r="K148" s="1"/>
    </row>
    <row r="149" spans="2:11" ht="35.700000000000003" customHeight="1" x14ac:dyDescent="0.3">
      <c r="B149" s="37">
        <v>4.22</v>
      </c>
      <c r="C149" s="6" t="s">
        <v>74</v>
      </c>
      <c r="D149" s="40">
        <v>56</v>
      </c>
      <c r="E149" s="46" t="s">
        <v>14</v>
      </c>
      <c r="F149" s="46"/>
      <c r="G149" s="73">
        <f t="shared" si="2"/>
        <v>0</v>
      </c>
      <c r="H149" s="9"/>
      <c r="I149" s="1"/>
      <c r="J149" s="1"/>
      <c r="K149" s="1"/>
    </row>
    <row r="150" spans="2:11" ht="36.9" customHeight="1" x14ac:dyDescent="0.3">
      <c r="B150" s="10">
        <v>4.2300000000000004</v>
      </c>
      <c r="C150" s="6" t="s">
        <v>80</v>
      </c>
      <c r="D150" s="40">
        <f>D148-D149</f>
        <v>56</v>
      </c>
      <c r="E150" s="46" t="s">
        <v>14</v>
      </c>
      <c r="F150" s="46"/>
      <c r="G150" s="73">
        <f t="shared" si="2"/>
        <v>0</v>
      </c>
      <c r="H150" s="9"/>
      <c r="I150" s="1"/>
      <c r="J150" s="1"/>
      <c r="K150" s="1"/>
    </row>
    <row r="151" spans="2:11" ht="35.700000000000003" customHeight="1" x14ac:dyDescent="0.3">
      <c r="B151" s="7"/>
      <c r="C151" s="13" t="s">
        <v>30</v>
      </c>
      <c r="D151" s="40"/>
      <c r="E151" s="46"/>
      <c r="F151" s="46"/>
      <c r="G151" s="73"/>
      <c r="H151" s="9"/>
      <c r="I151" s="1"/>
      <c r="J151" s="1"/>
      <c r="K151" s="1"/>
    </row>
    <row r="152" spans="2:11" ht="46.95" customHeight="1" x14ac:dyDescent="0.3">
      <c r="B152" s="7"/>
      <c r="C152" s="6" t="s">
        <v>31</v>
      </c>
      <c r="D152" s="40"/>
      <c r="E152" s="46"/>
      <c r="F152" s="46"/>
      <c r="G152" s="73"/>
      <c r="H152" s="9"/>
      <c r="I152" s="1"/>
      <c r="J152" s="1"/>
      <c r="K152" s="1"/>
    </row>
    <row r="153" spans="2:11" ht="111.6" customHeight="1" x14ac:dyDescent="0.3">
      <c r="B153" s="10">
        <v>4.24</v>
      </c>
      <c r="C153" s="6" t="s">
        <v>32</v>
      </c>
      <c r="D153" s="40">
        <v>1</v>
      </c>
      <c r="E153" s="46" t="s">
        <v>33</v>
      </c>
      <c r="F153" s="46"/>
      <c r="G153" s="73">
        <f t="shared" si="2"/>
        <v>0</v>
      </c>
      <c r="H153" s="9"/>
      <c r="I153" s="1"/>
      <c r="J153" s="1"/>
      <c r="K153" s="1"/>
    </row>
    <row r="154" spans="2:11" ht="35.700000000000003" customHeight="1" x14ac:dyDescent="0.3">
      <c r="B154" s="10">
        <v>4.25</v>
      </c>
      <c r="C154" s="6" t="s">
        <v>34</v>
      </c>
      <c r="D154" s="40">
        <v>4</v>
      </c>
      <c r="E154" s="46" t="s">
        <v>33</v>
      </c>
      <c r="F154" s="46"/>
      <c r="G154" s="73">
        <f t="shared" si="2"/>
        <v>0</v>
      </c>
      <c r="H154" s="9"/>
      <c r="I154" s="1"/>
      <c r="J154" s="1"/>
      <c r="K154" s="1"/>
    </row>
    <row r="155" spans="2:11" ht="25.95" customHeight="1" x14ac:dyDescent="0.3">
      <c r="B155" s="10"/>
      <c r="C155" s="6" t="s">
        <v>35</v>
      </c>
      <c r="D155" s="40"/>
      <c r="E155" s="46"/>
      <c r="F155" s="46"/>
      <c r="G155" s="73"/>
      <c r="H155" s="9"/>
      <c r="I155" s="1"/>
      <c r="J155" s="1"/>
      <c r="K155" s="1"/>
    </row>
    <row r="156" spans="2:11" ht="37.950000000000003" customHeight="1" x14ac:dyDescent="0.3">
      <c r="B156" s="10">
        <v>4.26</v>
      </c>
      <c r="C156" s="6" t="s">
        <v>36</v>
      </c>
      <c r="D156" s="40">
        <v>2</v>
      </c>
      <c r="E156" s="46" t="s">
        <v>33</v>
      </c>
      <c r="F156" s="46"/>
      <c r="G156" s="73">
        <f t="shared" si="2"/>
        <v>0</v>
      </c>
      <c r="H156" s="9"/>
      <c r="I156" s="1"/>
      <c r="J156" s="1"/>
      <c r="K156" s="1"/>
    </row>
    <row r="157" spans="2:11" ht="37.950000000000003" customHeight="1" x14ac:dyDescent="0.3">
      <c r="B157" s="10"/>
      <c r="C157" s="6" t="s">
        <v>62</v>
      </c>
      <c r="D157" s="40">
        <v>1</v>
      </c>
      <c r="E157" s="46" t="s">
        <v>33</v>
      </c>
      <c r="F157" s="46"/>
      <c r="G157" s="73">
        <f t="shared" si="2"/>
        <v>0</v>
      </c>
      <c r="H157" s="9"/>
      <c r="I157" s="1"/>
      <c r="J157" s="1"/>
      <c r="K157" s="1"/>
    </row>
    <row r="158" spans="2:11" ht="45" customHeight="1" x14ac:dyDescent="0.3">
      <c r="B158" s="10">
        <v>4.2699999999999996</v>
      </c>
      <c r="C158" s="6" t="s">
        <v>37</v>
      </c>
      <c r="D158" s="40">
        <v>3</v>
      </c>
      <c r="E158" s="46" t="s">
        <v>33</v>
      </c>
      <c r="F158" s="46"/>
      <c r="G158" s="73">
        <f t="shared" si="2"/>
        <v>0</v>
      </c>
      <c r="H158" s="9"/>
      <c r="I158" s="1"/>
      <c r="J158" s="1"/>
      <c r="K158" s="1"/>
    </row>
    <row r="159" spans="2:11" ht="36.9" customHeight="1" x14ac:dyDescent="0.3">
      <c r="B159" s="10">
        <v>4.28</v>
      </c>
      <c r="C159" s="6" t="s">
        <v>81</v>
      </c>
      <c r="D159" s="40">
        <v>10</v>
      </c>
      <c r="E159" s="46" t="s">
        <v>10</v>
      </c>
      <c r="F159" s="46"/>
      <c r="G159" s="73">
        <f t="shared" si="2"/>
        <v>0</v>
      </c>
      <c r="H159" s="9"/>
      <c r="I159" s="1"/>
      <c r="J159" s="1"/>
      <c r="K159" s="1"/>
    </row>
    <row r="160" spans="2:11" ht="35.1" customHeight="1" x14ac:dyDescent="0.3">
      <c r="B160" s="10"/>
      <c r="C160" s="6" t="s">
        <v>38</v>
      </c>
      <c r="D160" s="40"/>
      <c r="E160" s="46"/>
      <c r="F160" s="46"/>
      <c r="G160" s="73"/>
      <c r="H160" s="9"/>
      <c r="I160" s="1"/>
      <c r="J160" s="1"/>
      <c r="K160" s="1"/>
    </row>
    <row r="161" spans="2:11" ht="36.9" customHeight="1" x14ac:dyDescent="0.3">
      <c r="B161" s="10">
        <v>4.29</v>
      </c>
      <c r="C161" s="6" t="s">
        <v>39</v>
      </c>
      <c r="D161" s="40">
        <v>2</v>
      </c>
      <c r="E161" s="46" t="s">
        <v>33</v>
      </c>
      <c r="F161" s="46"/>
      <c r="G161" s="73">
        <f t="shared" si="2"/>
        <v>0</v>
      </c>
      <c r="H161" s="9"/>
      <c r="I161" s="1"/>
      <c r="J161" s="1"/>
      <c r="K161" s="1"/>
    </row>
    <row r="162" spans="2:11" ht="34.65" customHeight="1" x14ac:dyDescent="0.3">
      <c r="B162" s="10"/>
      <c r="C162" s="13" t="s">
        <v>40</v>
      </c>
      <c r="D162" s="40"/>
      <c r="E162" s="46"/>
      <c r="F162" s="46"/>
      <c r="G162" s="73"/>
      <c r="H162" s="9"/>
      <c r="I162" s="1"/>
      <c r="J162" s="1"/>
      <c r="K162" s="1"/>
    </row>
    <row r="163" spans="2:11" ht="60" customHeight="1" x14ac:dyDescent="0.3">
      <c r="B163" s="10"/>
      <c r="C163" s="13" t="s">
        <v>41</v>
      </c>
      <c r="D163" s="40"/>
      <c r="E163" s="46"/>
      <c r="F163" s="46"/>
      <c r="G163" s="73"/>
      <c r="H163" s="9"/>
      <c r="I163" s="1"/>
      <c r="J163" s="1"/>
      <c r="K163" s="1"/>
    </row>
    <row r="164" spans="2:11" ht="34.049999999999997" customHeight="1" x14ac:dyDescent="0.3">
      <c r="B164" s="37">
        <v>4.3</v>
      </c>
      <c r="C164" s="6" t="s">
        <v>42</v>
      </c>
      <c r="D164" s="40">
        <v>1</v>
      </c>
      <c r="E164" s="46" t="s">
        <v>27</v>
      </c>
      <c r="F164" s="46"/>
      <c r="G164" s="73">
        <f t="shared" si="2"/>
        <v>0</v>
      </c>
      <c r="H164" s="9"/>
      <c r="I164" s="1"/>
      <c r="J164" s="1"/>
      <c r="K164" s="1"/>
    </row>
    <row r="165" spans="2:11" ht="35.1" customHeight="1" x14ac:dyDescent="0.3">
      <c r="B165" s="7"/>
      <c r="C165" s="6" t="s">
        <v>97</v>
      </c>
      <c r="D165" s="40"/>
      <c r="E165" s="46"/>
      <c r="F165" s="46"/>
      <c r="G165" s="73"/>
      <c r="H165" s="9"/>
      <c r="I165" s="1"/>
      <c r="J165" s="1"/>
      <c r="K165" s="1"/>
    </row>
    <row r="166" spans="2:11" ht="79.5" customHeight="1" x14ac:dyDescent="0.3">
      <c r="B166" s="10">
        <v>4.3099999999999996</v>
      </c>
      <c r="C166" s="6" t="s">
        <v>44</v>
      </c>
      <c r="D166" s="40">
        <v>1</v>
      </c>
      <c r="E166" s="46" t="s">
        <v>33</v>
      </c>
      <c r="F166" s="46"/>
      <c r="G166" s="73">
        <f t="shared" si="2"/>
        <v>0</v>
      </c>
      <c r="H166" s="9"/>
      <c r="I166" s="1"/>
      <c r="J166" s="1"/>
      <c r="K166" s="1"/>
    </row>
    <row r="167" spans="2:11" ht="35.4" customHeight="1" x14ac:dyDescent="0.3">
      <c r="B167" s="7"/>
      <c r="C167" s="13" t="s">
        <v>141</v>
      </c>
      <c r="D167" s="62"/>
      <c r="E167" s="63"/>
      <c r="F167" s="64"/>
      <c r="G167" s="74">
        <f>SUM(G120:G166)</f>
        <v>0</v>
      </c>
      <c r="H167" s="9"/>
      <c r="I167" s="1"/>
      <c r="J167" s="1"/>
      <c r="K167" s="1"/>
    </row>
    <row r="168" spans="2:11" ht="46.95" customHeight="1" x14ac:dyDescent="0.3">
      <c r="B168" s="7">
        <v>5</v>
      </c>
      <c r="C168" s="22" t="s">
        <v>45</v>
      </c>
      <c r="D168" s="42"/>
      <c r="E168" s="2"/>
      <c r="F168" s="2"/>
      <c r="G168" s="73"/>
      <c r="H168" s="9"/>
      <c r="I168" s="1"/>
      <c r="J168" s="1"/>
      <c r="K168" s="1"/>
    </row>
    <row r="169" spans="2:11" ht="31.8" customHeight="1" x14ac:dyDescent="0.3">
      <c r="B169" s="21"/>
      <c r="C169" s="13" t="s">
        <v>46</v>
      </c>
      <c r="D169" s="40"/>
      <c r="E169" s="46"/>
      <c r="F169" s="46"/>
      <c r="G169" s="73"/>
      <c r="H169" s="9"/>
      <c r="I169" s="1"/>
      <c r="J169" s="1"/>
      <c r="K169" s="1"/>
    </row>
    <row r="170" spans="2:11" ht="46.95" customHeight="1" x14ac:dyDescent="0.3">
      <c r="B170" s="21">
        <v>5.0999999999999996</v>
      </c>
      <c r="C170" s="6" t="s">
        <v>82</v>
      </c>
      <c r="D170" s="40">
        <v>2</v>
      </c>
      <c r="E170" s="46" t="s">
        <v>12</v>
      </c>
      <c r="F170" s="46"/>
      <c r="G170" s="73">
        <f t="shared" si="2"/>
        <v>0</v>
      </c>
      <c r="H170" s="9"/>
      <c r="I170" s="1"/>
      <c r="J170" s="1"/>
      <c r="K170" s="1"/>
    </row>
    <row r="171" spans="2:11" ht="36.9" customHeight="1" x14ac:dyDescent="0.3">
      <c r="B171" s="21">
        <v>5.2</v>
      </c>
      <c r="C171" s="6" t="s">
        <v>47</v>
      </c>
      <c r="D171" s="40">
        <f>D170</f>
        <v>2</v>
      </c>
      <c r="E171" s="46" t="s">
        <v>12</v>
      </c>
      <c r="F171" s="46"/>
      <c r="G171" s="73">
        <f t="shared" si="2"/>
        <v>0</v>
      </c>
      <c r="H171" s="9"/>
      <c r="I171" s="1"/>
      <c r="J171" s="1"/>
      <c r="K171" s="1"/>
    </row>
    <row r="172" spans="2:11" ht="57.6" customHeight="1" x14ac:dyDescent="0.3">
      <c r="B172" s="21">
        <v>5.3</v>
      </c>
      <c r="C172" s="6" t="s">
        <v>104</v>
      </c>
      <c r="D172" s="40">
        <v>15.8</v>
      </c>
      <c r="E172" s="46" t="s">
        <v>10</v>
      </c>
      <c r="F172" s="46"/>
      <c r="G172" s="73">
        <f t="shared" si="2"/>
        <v>0</v>
      </c>
      <c r="H172" s="9"/>
      <c r="I172" s="1"/>
      <c r="J172" s="1"/>
      <c r="K172" s="1"/>
    </row>
    <row r="173" spans="2:11" ht="42.6" customHeight="1" x14ac:dyDescent="0.3">
      <c r="B173" s="21">
        <v>5.4</v>
      </c>
      <c r="C173" s="6" t="s">
        <v>103</v>
      </c>
      <c r="D173" s="40">
        <f>D172</f>
        <v>15.8</v>
      </c>
      <c r="E173" s="46" t="s">
        <v>10</v>
      </c>
      <c r="F173" s="46"/>
      <c r="G173" s="73">
        <f t="shared" si="2"/>
        <v>0</v>
      </c>
      <c r="H173" s="9"/>
      <c r="I173" s="1"/>
      <c r="J173" s="1"/>
      <c r="K173" s="1"/>
    </row>
    <row r="174" spans="2:11" ht="46.2" customHeight="1" x14ac:dyDescent="0.3">
      <c r="B174" s="21">
        <v>5.5</v>
      </c>
      <c r="C174" s="6" t="s">
        <v>106</v>
      </c>
      <c r="D174" s="40">
        <f>D172</f>
        <v>15.8</v>
      </c>
      <c r="E174" s="46" t="s">
        <v>10</v>
      </c>
      <c r="F174" s="46"/>
      <c r="G174" s="73">
        <f t="shared" si="2"/>
        <v>0</v>
      </c>
      <c r="H174" s="9"/>
      <c r="I174" s="1"/>
      <c r="J174" s="1"/>
      <c r="K174" s="1"/>
    </row>
    <row r="175" spans="2:11" ht="48.6" customHeight="1" x14ac:dyDescent="0.3">
      <c r="B175" s="21">
        <v>5.6</v>
      </c>
      <c r="C175" s="6" t="s">
        <v>116</v>
      </c>
      <c r="D175" s="40">
        <v>1</v>
      </c>
      <c r="E175" s="46" t="s">
        <v>105</v>
      </c>
      <c r="F175" s="46"/>
      <c r="G175" s="73">
        <f t="shared" si="2"/>
        <v>0</v>
      </c>
      <c r="H175" s="9"/>
      <c r="I175" s="1"/>
      <c r="J175" s="1"/>
      <c r="K175" s="1"/>
    </row>
    <row r="176" spans="2:11" ht="49.05" customHeight="1" x14ac:dyDescent="0.3">
      <c r="B176" s="21">
        <v>5.7</v>
      </c>
      <c r="C176" s="6" t="s">
        <v>48</v>
      </c>
      <c r="D176" s="40">
        <v>25</v>
      </c>
      <c r="E176" s="46" t="s">
        <v>49</v>
      </c>
      <c r="F176" s="46"/>
      <c r="G176" s="73">
        <f t="shared" si="2"/>
        <v>0</v>
      </c>
      <c r="H176" s="9"/>
      <c r="I176" s="1"/>
      <c r="J176" s="1"/>
      <c r="K176" s="1"/>
    </row>
    <row r="177" spans="2:11" ht="51.9" customHeight="1" x14ac:dyDescent="0.3">
      <c r="B177" s="21">
        <v>5.8</v>
      </c>
      <c r="C177" s="6" t="s">
        <v>107</v>
      </c>
      <c r="D177" s="40">
        <v>70</v>
      </c>
      <c r="E177" s="46" t="s">
        <v>14</v>
      </c>
      <c r="F177" s="46"/>
      <c r="G177" s="73">
        <f t="shared" si="2"/>
        <v>0</v>
      </c>
      <c r="H177" s="9"/>
      <c r="I177" s="1"/>
      <c r="J177" s="1"/>
      <c r="K177" s="1"/>
    </row>
    <row r="178" spans="2:11" ht="48.45" customHeight="1" x14ac:dyDescent="0.3">
      <c r="B178" s="21"/>
      <c r="C178" s="13" t="s">
        <v>83</v>
      </c>
      <c r="D178" s="40"/>
      <c r="E178" s="46"/>
      <c r="F178" s="46"/>
      <c r="G178" s="73"/>
      <c r="H178" s="9"/>
      <c r="I178" s="1"/>
      <c r="J178" s="1"/>
      <c r="K178" s="1"/>
    </row>
    <row r="179" spans="2:11" ht="39.75" customHeight="1" x14ac:dyDescent="0.3">
      <c r="B179" s="50">
        <v>5.9</v>
      </c>
      <c r="C179" s="6" t="s">
        <v>50</v>
      </c>
      <c r="D179" s="40">
        <v>59</v>
      </c>
      <c r="E179" s="46" t="s">
        <v>10</v>
      </c>
      <c r="F179" s="46"/>
      <c r="G179" s="73">
        <f>D179*F179</f>
        <v>0</v>
      </c>
      <c r="H179" s="9"/>
      <c r="I179" s="1"/>
      <c r="J179" s="1"/>
      <c r="K179" s="1"/>
    </row>
    <row r="180" spans="2:11" ht="36.6" customHeight="1" x14ac:dyDescent="0.3">
      <c r="B180" s="35">
        <v>5.0999999999999996</v>
      </c>
      <c r="C180" s="6" t="s">
        <v>71</v>
      </c>
      <c r="D180" s="40">
        <v>70</v>
      </c>
      <c r="E180" s="46" t="s">
        <v>10</v>
      </c>
      <c r="F180" s="46"/>
      <c r="G180" s="73">
        <f t="shared" si="2"/>
        <v>0</v>
      </c>
      <c r="H180" s="9"/>
      <c r="I180" s="1"/>
      <c r="J180" s="1"/>
      <c r="K180" s="1"/>
    </row>
    <row r="181" spans="2:11" ht="40.200000000000003" customHeight="1" x14ac:dyDescent="0.3">
      <c r="B181" s="35">
        <v>5.1100000000000003</v>
      </c>
      <c r="C181" s="6" t="s">
        <v>72</v>
      </c>
      <c r="D181" s="40">
        <v>50</v>
      </c>
      <c r="E181" s="46" t="s">
        <v>10</v>
      </c>
      <c r="F181" s="46"/>
      <c r="G181" s="73">
        <f t="shared" si="2"/>
        <v>0</v>
      </c>
      <c r="H181" s="9"/>
      <c r="I181" s="1"/>
      <c r="J181" s="1"/>
      <c r="K181" s="1"/>
    </row>
    <row r="182" spans="2:11" ht="46.95" customHeight="1" x14ac:dyDescent="0.3">
      <c r="B182" s="35">
        <v>5.12</v>
      </c>
      <c r="C182" s="6" t="s">
        <v>73</v>
      </c>
      <c r="D182" s="40">
        <v>80</v>
      </c>
      <c r="E182" s="46" t="s">
        <v>10</v>
      </c>
      <c r="F182" s="46"/>
      <c r="G182" s="73">
        <f t="shared" si="2"/>
        <v>0</v>
      </c>
      <c r="H182" s="9"/>
      <c r="I182" s="1"/>
      <c r="J182" s="1"/>
      <c r="K182" s="1"/>
    </row>
    <row r="183" spans="2:11" ht="43.2" customHeight="1" x14ac:dyDescent="0.3">
      <c r="B183" s="35">
        <v>5.13</v>
      </c>
      <c r="C183" s="6" t="s">
        <v>84</v>
      </c>
      <c r="D183" s="40">
        <v>17</v>
      </c>
      <c r="E183" s="46" t="s">
        <v>10</v>
      </c>
      <c r="F183" s="46"/>
      <c r="G183" s="73">
        <f t="shared" si="2"/>
        <v>0</v>
      </c>
      <c r="H183" s="9"/>
      <c r="I183" s="1"/>
      <c r="J183" s="1"/>
      <c r="K183" s="1"/>
    </row>
    <row r="184" spans="2:11" ht="43.2" customHeight="1" x14ac:dyDescent="0.3">
      <c r="B184" s="35">
        <v>5.14</v>
      </c>
      <c r="C184" s="6" t="s">
        <v>85</v>
      </c>
      <c r="D184" s="40">
        <v>72</v>
      </c>
      <c r="E184" s="46" t="s">
        <v>14</v>
      </c>
      <c r="F184" s="46"/>
      <c r="G184" s="73">
        <f t="shared" si="2"/>
        <v>0</v>
      </c>
      <c r="H184" s="9"/>
      <c r="I184" s="1"/>
      <c r="J184" s="1"/>
      <c r="K184" s="1"/>
    </row>
    <row r="185" spans="2:11" ht="36" customHeight="1" x14ac:dyDescent="0.3">
      <c r="B185" s="35">
        <v>5.15</v>
      </c>
      <c r="C185" s="6" t="s">
        <v>75</v>
      </c>
      <c r="D185" s="40">
        <v>22</v>
      </c>
      <c r="E185" s="46" t="s">
        <v>10</v>
      </c>
      <c r="F185" s="46"/>
      <c r="G185" s="73">
        <f>D185*F185</f>
        <v>0</v>
      </c>
      <c r="H185" s="9"/>
      <c r="I185" s="1"/>
      <c r="J185" s="1"/>
      <c r="K185" s="1"/>
    </row>
    <row r="186" spans="2:11" ht="38.4" customHeight="1" x14ac:dyDescent="0.3">
      <c r="B186" s="35">
        <v>5.16</v>
      </c>
      <c r="C186" s="6" t="s">
        <v>76</v>
      </c>
      <c r="D186" s="40">
        <v>500</v>
      </c>
      <c r="E186" s="46" t="s">
        <v>14</v>
      </c>
      <c r="F186" s="46"/>
      <c r="G186" s="73">
        <f>D186*F186</f>
        <v>0</v>
      </c>
      <c r="H186" s="9"/>
      <c r="I186" s="1"/>
      <c r="J186" s="1"/>
      <c r="K186" s="1"/>
    </row>
    <row r="187" spans="2:11" ht="38.4" customHeight="1" x14ac:dyDescent="0.3">
      <c r="B187" s="35">
        <v>5.17</v>
      </c>
      <c r="C187" s="6" t="s">
        <v>51</v>
      </c>
      <c r="D187" s="40">
        <v>1</v>
      </c>
      <c r="E187" s="46" t="s">
        <v>0</v>
      </c>
      <c r="F187" s="46"/>
      <c r="G187" s="73">
        <f>D187*F187</f>
        <v>0</v>
      </c>
      <c r="H187" s="9"/>
      <c r="I187" s="1"/>
      <c r="J187" s="1"/>
      <c r="K187" s="1"/>
    </row>
    <row r="188" spans="2:11" ht="32.85" customHeight="1" x14ac:dyDescent="0.3">
      <c r="B188" s="21"/>
      <c r="C188" s="13" t="s">
        <v>142</v>
      </c>
      <c r="D188" s="62"/>
      <c r="E188" s="63"/>
      <c r="F188" s="64"/>
      <c r="G188" s="76">
        <f>SUM(G170:G187)</f>
        <v>0</v>
      </c>
      <c r="H188" s="9"/>
      <c r="I188" s="1"/>
      <c r="J188" s="1"/>
      <c r="K188" s="1"/>
    </row>
    <row r="189" spans="2:11" ht="40.799999999999997" customHeight="1" x14ac:dyDescent="0.3">
      <c r="B189" s="21"/>
      <c r="C189" s="13" t="s">
        <v>135</v>
      </c>
      <c r="D189" s="69"/>
      <c r="E189" s="70"/>
      <c r="F189" s="71"/>
      <c r="G189" s="72"/>
      <c r="H189" s="9"/>
      <c r="I189" s="1"/>
      <c r="J189" s="1"/>
      <c r="K189" s="1"/>
    </row>
    <row r="190" spans="2:11" ht="32.85" customHeight="1" x14ac:dyDescent="0.3">
      <c r="B190" s="21"/>
      <c r="C190" s="22" t="s">
        <v>144</v>
      </c>
      <c r="D190" s="62"/>
      <c r="E190" s="63"/>
      <c r="F190" s="64"/>
      <c r="G190" s="77">
        <f>G13</f>
        <v>0</v>
      </c>
      <c r="H190" s="9"/>
      <c r="I190" s="1"/>
      <c r="J190" s="1"/>
      <c r="K190" s="1"/>
    </row>
    <row r="191" spans="2:11" ht="46.95" customHeight="1" x14ac:dyDescent="0.3">
      <c r="B191" s="11"/>
      <c r="C191" s="13" t="s">
        <v>143</v>
      </c>
      <c r="D191" s="62"/>
      <c r="E191" s="63"/>
      <c r="F191" s="64"/>
      <c r="G191" s="77">
        <f>G64</f>
        <v>0</v>
      </c>
      <c r="H191" s="9"/>
      <c r="I191" s="1"/>
      <c r="J191" s="1"/>
      <c r="K191" s="1"/>
    </row>
    <row r="192" spans="2:11" ht="46.95" customHeight="1" x14ac:dyDescent="0.3">
      <c r="B192" s="11"/>
      <c r="C192" s="13" t="s">
        <v>145</v>
      </c>
      <c r="D192" s="62"/>
      <c r="E192" s="63"/>
      <c r="F192" s="64"/>
      <c r="G192" s="77">
        <f>G117</f>
        <v>0</v>
      </c>
      <c r="H192" s="9"/>
      <c r="I192" s="1"/>
      <c r="J192" s="1"/>
      <c r="K192" s="1"/>
    </row>
    <row r="193" spans="2:11" ht="46.95" customHeight="1" x14ac:dyDescent="0.3">
      <c r="B193" s="11"/>
      <c r="C193" s="13" t="s">
        <v>146</v>
      </c>
      <c r="D193" s="62"/>
      <c r="E193" s="63"/>
      <c r="F193" s="64"/>
      <c r="G193" s="77">
        <f>G167</f>
        <v>0</v>
      </c>
      <c r="H193" s="9"/>
      <c r="I193" s="1"/>
      <c r="J193" s="1"/>
      <c r="K193" s="1"/>
    </row>
    <row r="194" spans="2:11" ht="46.95" customHeight="1" x14ac:dyDescent="0.3">
      <c r="B194" s="11"/>
      <c r="C194" s="13" t="s">
        <v>148</v>
      </c>
      <c r="D194" s="62"/>
      <c r="E194" s="63"/>
      <c r="F194" s="64"/>
      <c r="G194" s="77">
        <f>G188</f>
        <v>0</v>
      </c>
      <c r="H194" s="9"/>
      <c r="I194" s="1"/>
      <c r="J194" s="1"/>
      <c r="K194" s="1"/>
    </row>
    <row r="195" spans="2:11" ht="46.95" customHeight="1" x14ac:dyDescent="0.3">
      <c r="B195" s="11"/>
      <c r="C195" s="13" t="s">
        <v>147</v>
      </c>
      <c r="D195" s="62"/>
      <c r="E195" s="63"/>
      <c r="F195" s="64"/>
      <c r="G195" s="82">
        <f>SUM(G190:G194)</f>
        <v>0</v>
      </c>
      <c r="H195" s="9"/>
      <c r="I195" s="1"/>
      <c r="J195" s="1"/>
      <c r="K195" s="1"/>
    </row>
    <row r="196" spans="2:11" ht="46.95" customHeight="1" x14ac:dyDescent="0.3">
      <c r="B196" s="85"/>
      <c r="C196" s="86"/>
      <c r="D196" s="87"/>
      <c r="E196" s="87"/>
      <c r="F196" s="87"/>
      <c r="G196" s="88"/>
      <c r="H196" s="9"/>
      <c r="I196" s="1"/>
      <c r="J196" s="1"/>
      <c r="K196" s="1"/>
    </row>
    <row r="197" spans="2:11" ht="46.95" customHeight="1" x14ac:dyDescent="0.3">
      <c r="B197" s="38"/>
      <c r="C197" s="54" t="s">
        <v>117</v>
      </c>
      <c r="D197" s="54"/>
      <c r="E197" s="54"/>
      <c r="F197" s="54"/>
      <c r="G197" s="54"/>
      <c r="H197" s="9"/>
      <c r="I197" s="1"/>
      <c r="J197" s="1"/>
      <c r="K197" s="1"/>
    </row>
    <row r="198" spans="2:11" ht="54.6" customHeight="1" x14ac:dyDescent="0.3">
      <c r="B198" s="38"/>
      <c r="C198" s="55" t="s">
        <v>118</v>
      </c>
      <c r="D198" s="55"/>
      <c r="E198" s="56" t="s">
        <v>119</v>
      </c>
      <c r="F198" s="56"/>
      <c r="G198" s="81" t="s">
        <v>120</v>
      </c>
    </row>
    <row r="199" spans="2:11" ht="30" customHeight="1" x14ac:dyDescent="0.3">
      <c r="B199" s="38"/>
      <c r="C199" s="55" t="s">
        <v>136</v>
      </c>
      <c r="D199" s="55"/>
      <c r="E199" s="57"/>
      <c r="F199" s="57"/>
      <c r="G199" s="78"/>
    </row>
    <row r="200" spans="2:11" ht="37.799999999999997" customHeight="1" x14ac:dyDescent="0.3">
      <c r="B200" s="38"/>
      <c r="C200" s="55" t="s">
        <v>121</v>
      </c>
      <c r="D200" s="55"/>
      <c r="E200" s="57"/>
      <c r="F200" s="57"/>
      <c r="G200" s="78"/>
    </row>
    <row r="201" spans="2:11" ht="30" customHeight="1" x14ac:dyDescent="0.3">
      <c r="B201" s="38"/>
      <c r="C201" s="55" t="s">
        <v>122</v>
      </c>
      <c r="D201" s="55"/>
      <c r="E201" s="57"/>
      <c r="F201" s="57"/>
      <c r="G201" s="78"/>
    </row>
    <row r="202" spans="2:11" ht="30" customHeight="1" x14ac:dyDescent="0.3">
      <c r="B202" s="38"/>
      <c r="C202" s="55" t="s">
        <v>137</v>
      </c>
      <c r="D202" s="55"/>
      <c r="E202" s="57"/>
      <c r="F202" s="57"/>
      <c r="G202" s="78"/>
    </row>
    <row r="203" spans="2:11" ht="30" customHeight="1" x14ac:dyDescent="0.3">
      <c r="B203" s="38"/>
      <c r="C203" s="55" t="s">
        <v>123</v>
      </c>
      <c r="D203" s="55"/>
      <c r="E203" s="57"/>
      <c r="F203" s="57"/>
      <c r="G203" s="78"/>
    </row>
    <row r="204" spans="2:11" ht="53.4" customHeight="1" x14ac:dyDescent="0.3">
      <c r="B204" s="38"/>
      <c r="C204" s="55" t="s">
        <v>124</v>
      </c>
      <c r="D204" s="55"/>
      <c r="E204" s="57"/>
      <c r="F204" s="57"/>
      <c r="G204" s="78"/>
    </row>
    <row r="205" spans="2:11" ht="30" customHeight="1" x14ac:dyDescent="0.3">
      <c r="B205" s="38"/>
      <c r="C205" s="60" t="s">
        <v>125</v>
      </c>
      <c r="D205" s="61"/>
      <c r="E205" s="58"/>
      <c r="F205" s="58"/>
      <c r="G205" s="59"/>
    </row>
    <row r="206" spans="2:11" ht="30" customHeight="1" x14ac:dyDescent="0.3">
      <c r="B206" s="38"/>
      <c r="C206" s="39" t="s">
        <v>126</v>
      </c>
      <c r="D206" s="58"/>
      <c r="E206" s="58"/>
      <c r="F206" s="58"/>
      <c r="G206" s="59"/>
    </row>
    <row r="207" spans="2:11" ht="30" customHeight="1" x14ac:dyDescent="0.3">
      <c r="B207" s="38"/>
      <c r="C207" s="52" t="s">
        <v>127</v>
      </c>
      <c r="D207" s="52"/>
      <c r="E207" s="52"/>
      <c r="F207" s="52"/>
      <c r="G207" s="52"/>
    </row>
    <row r="208" spans="2:11" ht="30" customHeight="1" x14ac:dyDescent="0.3">
      <c r="B208" s="38"/>
      <c r="C208" s="52" t="s">
        <v>128</v>
      </c>
      <c r="D208" s="52"/>
      <c r="E208" s="52"/>
      <c r="F208" s="52"/>
      <c r="G208" s="52"/>
    </row>
    <row r="209" spans="2:7" ht="30" customHeight="1" x14ac:dyDescent="0.3">
      <c r="B209" s="38"/>
      <c r="C209" s="52" t="s">
        <v>129</v>
      </c>
      <c r="D209" s="52"/>
      <c r="E209" s="52"/>
      <c r="F209" s="52"/>
      <c r="G209" s="52"/>
    </row>
    <row r="210" spans="2:7" ht="30" customHeight="1" x14ac:dyDescent="0.3">
      <c r="B210" s="38"/>
      <c r="C210" s="52" t="s">
        <v>130</v>
      </c>
      <c r="D210" s="52"/>
      <c r="E210" s="52"/>
      <c r="F210" s="52"/>
      <c r="G210" s="52"/>
    </row>
    <row r="211" spans="2:7" ht="30" customHeight="1" x14ac:dyDescent="0.3">
      <c r="B211" s="38"/>
      <c r="C211" s="52" t="s">
        <v>131</v>
      </c>
      <c r="D211" s="52"/>
      <c r="E211" s="52"/>
      <c r="F211" s="52"/>
      <c r="G211" s="52"/>
    </row>
    <row r="212" spans="2:7" ht="30" customHeight="1" x14ac:dyDescent="0.3">
      <c r="B212" s="38"/>
      <c r="C212" s="53" t="s">
        <v>132</v>
      </c>
      <c r="D212" s="53"/>
      <c r="E212" s="53"/>
      <c r="F212" s="53"/>
      <c r="G212" s="53"/>
    </row>
    <row r="213" spans="2:7" ht="30" customHeight="1" x14ac:dyDescent="0.3"/>
    <row r="214" spans="2:7" ht="30" customHeight="1" x14ac:dyDescent="0.3"/>
  </sheetData>
  <mergeCells count="38">
    <mergeCell ref="C3:G3"/>
    <mergeCell ref="C4:G4"/>
    <mergeCell ref="C5:G5"/>
    <mergeCell ref="E204:F204"/>
    <mergeCell ref="C205:D205"/>
    <mergeCell ref="E205:G205"/>
    <mergeCell ref="D13:F13"/>
    <mergeCell ref="D64:F64"/>
    <mergeCell ref="D117:F117"/>
    <mergeCell ref="D167:F167"/>
    <mergeCell ref="D188:F188"/>
    <mergeCell ref="D190:F190"/>
    <mergeCell ref="D191:F191"/>
    <mergeCell ref="D192:F192"/>
    <mergeCell ref="D193:F193"/>
    <mergeCell ref="D194:F194"/>
    <mergeCell ref="D195:F195"/>
    <mergeCell ref="D206:G206"/>
    <mergeCell ref="C207:G207"/>
    <mergeCell ref="C208:G208"/>
    <mergeCell ref="C209:G209"/>
    <mergeCell ref="C210:G210"/>
    <mergeCell ref="C211:G211"/>
    <mergeCell ref="C212:G212"/>
    <mergeCell ref="C197:G197"/>
    <mergeCell ref="C198:D198"/>
    <mergeCell ref="E198:F198"/>
    <mergeCell ref="C199:D199"/>
    <mergeCell ref="E199:F199"/>
    <mergeCell ref="C200:D200"/>
    <mergeCell ref="E200:F200"/>
    <mergeCell ref="C201:D201"/>
    <mergeCell ref="E201:F201"/>
    <mergeCell ref="C202:D202"/>
    <mergeCell ref="E202:F202"/>
    <mergeCell ref="C203:D203"/>
    <mergeCell ref="E203:F203"/>
    <mergeCell ref="C204:D204"/>
  </mergeCells>
  <phoneticPr fontId="12" type="noConversion"/>
  <printOptions horizontalCentered="1"/>
  <pageMargins left="0.45" right="0.45" top="0.75" bottom="0.75" header="0.3" footer="0.3"/>
  <pageSetup paperSize="9" scale="56" fitToHeight="0" orientation="portrait" r:id="rId1"/>
  <rowBreaks count="2" manualBreakCount="2">
    <brk id="64" max="6" man="1"/>
    <brk id="2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Osam Osman Idriss Sulieman</dc:creator>
  <cp:lastModifiedBy>Yusuf Salih Bilal</cp:lastModifiedBy>
  <cp:lastPrinted>2022-09-06T12:43:08Z</cp:lastPrinted>
  <dcterms:created xsi:type="dcterms:W3CDTF">2022-06-20T12:59:23Z</dcterms:created>
  <dcterms:modified xsi:type="dcterms:W3CDTF">2022-09-06T12:43:21Z</dcterms:modified>
</cp:coreProperties>
</file>